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'MODELL~1'!$A$1:$G$76</definedName>
  </definedNames>
  <calcPr fullCalcOnLoad="1"/>
</workbook>
</file>

<file path=xl/sharedStrings.xml><?xml version="1.0" encoding="utf-8"?>
<sst xmlns="http://schemas.openxmlformats.org/spreadsheetml/2006/main" count="106" uniqueCount="95">
  <si>
    <t xml:space="preserve">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</si>
  <si>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</si>
  <si>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</si>
  <si>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</si>
  <si>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</si>
  <si>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</si>
  <si>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</si>
  <si>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</si>
  <si>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</si>
  <si>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</si>
  <si>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</si>
  <si>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</si>
  <si>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</si>
  <si>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</si>
  <si>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</si>
  <si>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</si>
  <si>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Classe edificio</t>
  </si>
  <si>
    <t>% maggiorazione</t>
  </si>
  <si>
    <t>(15)</t>
  </si>
  <si>
    <t>(16)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</si>
  <si>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</si>
  <si>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</si>
  <si>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</si>
  <si>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</si>
  <si>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</si>
  <si>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</si>
  <si>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</si>
  <si>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</si>
  <si>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</si>
  <si>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</si>
  <si>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</si>
  <si>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</si>
  <si>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</si>
  <si>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</si>
  <si>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</si>
  <si>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</si>
  <si>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</si>
  <si>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</si>
  <si>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</si>
  <si>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</si>
  <si>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</si>
  <si>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</si>
  <si>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</si>
  <si>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</si>
  <si>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</si>
  <si>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</si>
  <si>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</si>
  <si>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</si>
  <si>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</si>
  <si>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</si>
  <si>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</si>
  <si>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</si>
  <si>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 Polizza  Fidejussoria</t>
  </si>
  <si>
    <t xml:space="preserve">€. </t>
  </si>
  <si>
    <t>€.</t>
  </si>
  <si>
    <t>O.U. Secondaria</t>
  </si>
  <si>
    <t>€./mq.</t>
  </si>
  <si>
    <t>1^ Rata nonché rata semestrale</t>
  </si>
  <si>
    <t>€./mc.</t>
  </si>
  <si>
    <t>N° 6 rate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</si>
  <si>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</si>
  <si>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</si>
  <si>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</si>
  <si>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</si>
  <si>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</si>
  <si>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</si>
  <si>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</si>
  <si>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</si>
  <si>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</si>
  <si>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</si>
  <si>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</si>
  <si>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</si>
  <si>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</si>
  <si>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</si>
  <si>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</si>
  <si>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2 - Digitare la classificazione della zona, come da tabella</t>
  </si>
  <si>
    <t xml:space="preserve">Carlentini, </t>
  </si>
  <si>
    <t>I</t>
  </si>
  <si>
    <t>Zone E  (Verde Agricolo)</t>
  </si>
  <si>
    <t>Zone E1 (Verde Agricolo Speciale)</t>
  </si>
  <si>
    <t>Superficie utile dell'attività</t>
  </si>
  <si>
    <t>RICHIEDENTE</t>
  </si>
  <si>
    <t>Digitare "SI" nel caso trattasi di intervento in sanatoria, in caso contrario digitare "NO"</t>
  </si>
  <si>
    <t>Digitare "SI" nel caso trattasi di intervento oggetto di esenzione in regime ordinario, in caso contrario digitare "NO"</t>
  </si>
  <si>
    <t>Con la "Su" va digitata la superficie utile dell'attività (compresi i locali di deposito, spogliatoi, disimpegni, ripostigli, servizi igienici, etc.). Mentre con la "Snr" va digitata la superficie per servizi ed accessori di cui all'art.2 del D.M. 03/05/1977.</t>
  </si>
  <si>
    <t>1 - Digitare il volume totale dell'intero edificio, compresi i volumi tecnici e/o in deroga</t>
  </si>
  <si>
    <t>PRATICA  N°</t>
  </si>
  <si>
    <t>B-</t>
  </si>
  <si>
    <t>Costo a mq. di costruzione maggiorato Ax1+(M/100)</t>
  </si>
  <si>
    <t>Costo di costruzione dell'edificio (Sc+St) x B</t>
  </si>
  <si>
    <t>Contributo dovuto Q% x C =</t>
  </si>
  <si>
    <t>In Verde i Campi di Input dati</t>
  </si>
  <si>
    <t>Intervento oggetto di Accertamento di Conformità                                                  ai sensi dell'art.14, L.R. 10.08.2016, n.16?</t>
  </si>
  <si>
    <r>
      <t xml:space="preserve">Possibilità di Rateizzazione                             </t>
    </r>
    <r>
      <rPr>
        <b/>
        <sz val="10"/>
        <rFont val="Arial"/>
        <family val="2"/>
      </rPr>
      <t>(Delibera di C.C. n.14/2010)</t>
    </r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</si>
  <si>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art.7,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2019 - Delibera di C.C. n.39 del 05.12.2018)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</si>
</sst>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1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22" fillId="0" borderId="13" xfId="62" applyNumberFormat="1" applyFont="1" applyFill="1" applyBorder="1" applyAlignment="1" applyProtection="1">
      <alignment horizontal="center" vertical="center"/>
      <protection/>
    </xf>
    <xf numFmtId="172" fontId="22" fillId="0" borderId="13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2" xfId="62" applyNumberFormat="1" applyFont="1" applyFill="1" applyBorder="1" applyAlignment="1">
      <alignment horizontal="right" vertical="center"/>
    </xf>
    <xf numFmtId="0" fontId="25" fillId="0" borderId="12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2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2" fontId="30" fillId="0" borderId="14" xfId="0" applyNumberFormat="1" applyFont="1" applyFill="1" applyBorder="1" applyAlignment="1">
      <alignment horizontal="right" vertical="center"/>
    </xf>
    <xf numFmtId="2" fontId="30" fillId="0" borderId="1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5" fillId="0" borderId="17" xfId="0" applyFont="1" applyBorder="1" applyAlignment="1">
      <alignment horizontal="left" vertic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0" borderId="10" xfId="62" applyNumberFormat="1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2" fontId="30" fillId="0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172" fontId="22" fillId="35" borderId="10" xfId="62" applyNumberFormat="1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top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28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25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172" fontId="13" fillId="35" borderId="12" xfId="62" applyNumberFormat="1" applyFont="1" applyFill="1" applyBorder="1" applyAlignment="1">
      <alignment horizontal="center"/>
    </xf>
    <xf numFmtId="172" fontId="13" fillId="35" borderId="25" xfId="62" applyNumberFormat="1" applyFont="1" applyFill="1" applyBorder="1" applyAlignment="1">
      <alignment horizontal="center"/>
    </xf>
    <xf numFmtId="0" fontId="4" fillId="7" borderId="12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5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5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172" fontId="13" fillId="35" borderId="12" xfId="62" applyNumberFormat="1" applyFont="1" applyFill="1" applyBorder="1" applyAlignment="1">
      <alignment horizontal="center" vertical="center"/>
    </xf>
    <xf numFmtId="172" fontId="13" fillId="35" borderId="25" xfId="62" applyNumberFormat="1" applyFont="1" applyFill="1" applyBorder="1" applyAlignment="1">
      <alignment horizontal="center" vertical="center"/>
    </xf>
    <xf numFmtId="2" fontId="28" fillId="0" borderId="31" xfId="0" applyNumberFormat="1" applyFont="1" applyFill="1" applyBorder="1" applyAlignment="1">
      <alignment horizontal="center" vertical="center"/>
    </xf>
    <xf numFmtId="2" fontId="28" fillId="0" borderId="3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28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96" t="s">
        <v>49</v>
      </c>
      <c r="B1" s="196"/>
      <c r="C1" s="196"/>
      <c r="D1" s="196"/>
      <c r="E1" s="196"/>
      <c r="F1" s="196"/>
      <c r="G1" s="196"/>
      <c r="H1" s="3"/>
      <c r="I1" s="2"/>
      <c r="J1" s="2"/>
      <c r="K1" s="2"/>
      <c r="L1" s="2"/>
      <c r="M1" s="35"/>
      <c r="N1" s="35"/>
      <c r="O1" s="36"/>
      <c r="P1" s="36"/>
      <c r="Q1" s="36"/>
      <c r="R1" s="36"/>
      <c r="S1" s="36"/>
    </row>
    <row r="2" spans="1:19" ht="12.75" customHeight="1">
      <c r="A2" s="38"/>
      <c r="B2" s="38"/>
      <c r="C2" s="38"/>
      <c r="D2" s="38"/>
      <c r="E2" s="38"/>
      <c r="F2" s="38"/>
      <c r="G2" s="38"/>
      <c r="H2" s="3"/>
      <c r="I2" s="2"/>
      <c r="J2" s="2"/>
      <c r="K2" s="2"/>
      <c r="L2" s="2"/>
      <c r="M2" s="35"/>
      <c r="N2" s="35"/>
      <c r="O2" s="36"/>
      <c r="P2" s="36"/>
      <c r="Q2" s="36"/>
      <c r="R2" s="36"/>
      <c r="S2" s="36"/>
    </row>
    <row r="3" spans="1:19" ht="65.25" customHeight="1">
      <c r="A3" s="39"/>
      <c r="B3" s="203" t="s">
        <v>94</v>
      </c>
      <c r="C3" s="203"/>
      <c r="D3" s="203"/>
      <c r="E3" s="203"/>
      <c r="F3" s="39"/>
      <c r="G3" s="39"/>
      <c r="H3" s="3"/>
      <c r="I3" s="2"/>
      <c r="J3" s="2"/>
      <c r="K3" s="2"/>
      <c r="L3" s="2"/>
      <c r="M3" s="35"/>
      <c r="N3" s="35"/>
      <c r="O3" s="36"/>
      <c r="P3" s="36"/>
      <c r="Q3" s="36"/>
      <c r="R3" s="36"/>
      <c r="S3" s="36"/>
    </row>
    <row r="4" spans="1:19" ht="14.25" customHeight="1">
      <c r="A4" s="32"/>
      <c r="B4" s="31"/>
      <c r="C4" s="30"/>
      <c r="D4" s="33"/>
      <c r="E4" s="33"/>
      <c r="F4" s="33"/>
      <c r="G4" s="33"/>
      <c r="H4" s="213" t="s">
        <v>91</v>
      </c>
      <c r="I4" s="214"/>
      <c r="J4" s="2"/>
      <c r="K4" s="2"/>
      <c r="L4" s="2"/>
      <c r="M4" s="35"/>
      <c r="N4" s="35"/>
      <c r="O4" s="36"/>
      <c r="P4" s="36"/>
      <c r="Q4" s="36"/>
      <c r="R4" s="36"/>
      <c r="S4" s="36"/>
    </row>
    <row r="5" spans="1:19" ht="21" customHeight="1">
      <c r="A5" s="43" t="s">
        <v>81</v>
      </c>
      <c r="B5" s="197"/>
      <c r="C5" s="198"/>
      <c r="D5" s="198"/>
      <c r="E5" s="199"/>
      <c r="F5" s="12"/>
      <c r="G5" s="12"/>
      <c r="H5" s="2"/>
      <c r="I5" s="2"/>
      <c r="J5" s="2"/>
      <c r="K5" s="2"/>
      <c r="L5" s="2"/>
      <c r="M5" s="35"/>
      <c r="N5" s="35"/>
      <c r="O5" s="36"/>
      <c r="P5" s="36"/>
      <c r="Q5" s="36"/>
      <c r="R5" s="36"/>
      <c r="S5" s="36"/>
    </row>
    <row r="6" spans="1:19" ht="22.5" customHeight="1">
      <c r="A6" s="139" t="s">
        <v>74</v>
      </c>
      <c r="B6" s="200"/>
      <c r="C6" s="201"/>
      <c r="D6" s="201"/>
      <c r="E6" s="202"/>
      <c r="F6" s="12"/>
      <c r="G6" s="12"/>
      <c r="H6" s="2"/>
      <c r="I6" s="2"/>
      <c r="J6" s="2"/>
      <c r="K6" s="2"/>
      <c r="L6" s="2"/>
      <c r="M6" s="35"/>
      <c r="N6" s="35"/>
      <c r="O6" s="36"/>
      <c r="P6" s="36"/>
      <c r="Q6" s="36"/>
      <c r="R6" s="36"/>
      <c r="S6" s="36"/>
    </row>
    <row r="7" spans="1:19" ht="18" customHeight="1">
      <c r="A7" s="43" t="s">
        <v>86</v>
      </c>
      <c r="B7" s="161"/>
      <c r="C7" s="160"/>
      <c r="D7" s="160"/>
      <c r="E7" s="160"/>
      <c r="F7" s="12"/>
      <c r="G7" s="12"/>
      <c r="H7" s="2"/>
      <c r="I7" s="2"/>
      <c r="J7" s="2"/>
      <c r="K7" s="2"/>
      <c r="L7" s="2"/>
      <c r="M7" s="35"/>
      <c r="N7" s="35"/>
      <c r="O7" s="36"/>
      <c r="P7" s="36"/>
      <c r="Q7" s="36"/>
      <c r="R7" s="36"/>
      <c r="S7" s="36"/>
    </row>
    <row r="8" spans="1:19" ht="9.75" customHeight="1">
      <c r="A8" s="12"/>
      <c r="B8" s="12"/>
      <c r="C8" s="12"/>
      <c r="D8" s="12"/>
      <c r="E8" s="12"/>
      <c r="F8" s="12"/>
      <c r="G8" s="12"/>
      <c r="H8"/>
      <c r="I8"/>
      <c r="J8" s="2"/>
      <c r="K8" s="2"/>
      <c r="L8" s="2"/>
      <c r="M8" s="35"/>
      <c r="N8" s="35"/>
      <c r="O8" s="36"/>
      <c r="P8" s="36"/>
      <c r="Q8" s="36"/>
      <c r="R8" s="36"/>
      <c r="S8" s="36"/>
    </row>
    <row r="9" spans="1:12" s="53" customFormat="1" ht="24.75" customHeight="1">
      <c r="A9" s="187" t="s">
        <v>92</v>
      </c>
      <c r="B9" s="188"/>
      <c r="C9" s="189"/>
      <c r="D9" s="157"/>
      <c r="E9" s="158"/>
      <c r="F9" s="55"/>
      <c r="H9" s="190" t="s">
        <v>82</v>
      </c>
      <c r="I9" s="190"/>
      <c r="J9" s="190"/>
      <c r="K9" s="190"/>
      <c r="L9" s="159"/>
    </row>
    <row r="10" spans="1:12" s="53" customFormat="1" ht="24.75" customHeight="1">
      <c r="A10" s="187">
        <f>IF(E9="SI","Esenzione del Contributo di Costruzione in Regime Ordinario ?","")</f>
      </c>
      <c r="B10" s="188"/>
      <c r="C10" s="189"/>
      <c r="D10" s="157"/>
      <c r="E10" s="158"/>
      <c r="F10" s="55"/>
      <c r="H10" s="190" t="s">
        <v>83</v>
      </c>
      <c r="I10" s="190"/>
      <c r="J10" s="190"/>
      <c r="K10" s="190"/>
      <c r="L10" s="159"/>
    </row>
    <row r="11" spans="1:19" ht="9.75" customHeight="1">
      <c r="A11" s="12"/>
      <c r="B11" s="12"/>
      <c r="C11" s="12"/>
      <c r="D11" s="12"/>
      <c r="E11" s="12"/>
      <c r="F11" s="12"/>
      <c r="G11" s="12"/>
      <c r="H11"/>
      <c r="I11"/>
      <c r="J11" s="2"/>
      <c r="K11" s="2"/>
      <c r="L11" s="2"/>
      <c r="M11" s="35"/>
      <c r="N11" s="35"/>
      <c r="O11" s="36"/>
      <c r="P11" s="36"/>
      <c r="Q11" s="36"/>
      <c r="R11" s="36"/>
      <c r="S11" s="36"/>
    </row>
    <row r="12" spans="1:19" ht="15.75" customHeight="1">
      <c r="A12" s="116" t="s">
        <v>1</v>
      </c>
      <c r="B12" s="117"/>
      <c r="C12" s="120"/>
      <c r="D12" s="118"/>
      <c r="E12" s="12"/>
      <c r="F12" s="12"/>
      <c r="G12" s="12"/>
      <c r="H12" s="177" t="s">
        <v>84</v>
      </c>
      <c r="I12" s="178"/>
      <c r="J12" s="179"/>
      <c r="K12"/>
      <c r="L12"/>
      <c r="M12" s="34"/>
      <c r="N12" s="34"/>
      <c r="O12" s="36"/>
      <c r="P12" s="36"/>
      <c r="Q12" s="36"/>
      <c r="R12" s="36"/>
      <c r="S12" s="36"/>
    </row>
    <row r="13" spans="1:19" s="165" customFormat="1" ht="15" customHeight="1">
      <c r="A13" s="69" t="s">
        <v>0</v>
      </c>
      <c r="B13" s="47" t="s">
        <v>2</v>
      </c>
      <c r="C13" s="47" t="s">
        <v>3</v>
      </c>
      <c r="D13" s="47" t="s">
        <v>4</v>
      </c>
      <c r="E13" s="162"/>
      <c r="F13" s="162"/>
      <c r="G13" s="162"/>
      <c r="H13" s="180"/>
      <c r="I13" s="181"/>
      <c r="J13" s="182"/>
      <c r="K13" s="54"/>
      <c r="L13" s="54"/>
      <c r="M13" s="163"/>
      <c r="N13" s="163"/>
      <c r="O13" s="164"/>
      <c r="P13" s="164"/>
      <c r="Q13" s="164"/>
      <c r="R13" s="164"/>
      <c r="S13" s="164"/>
    </row>
    <row r="14" spans="1:19" ht="12.75">
      <c r="A14" s="7" t="s">
        <v>0</v>
      </c>
      <c r="B14" s="8" t="s">
        <v>5</v>
      </c>
      <c r="C14" s="8" t="s">
        <v>6</v>
      </c>
      <c r="D14" s="8" t="s">
        <v>7</v>
      </c>
      <c r="E14" s="12"/>
      <c r="F14" s="12"/>
      <c r="G14" s="12"/>
      <c r="H14" s="180"/>
      <c r="I14" s="181"/>
      <c r="J14" s="182"/>
      <c r="K14"/>
      <c r="L14"/>
      <c r="M14" s="34"/>
      <c r="N14" s="34"/>
      <c r="O14" s="36"/>
      <c r="P14" s="36"/>
      <c r="Q14" s="36"/>
      <c r="R14" s="36"/>
      <c r="S14" s="36"/>
    </row>
    <row r="15" spans="1:19" ht="21" customHeight="1">
      <c r="A15" s="9">
        <v>1</v>
      </c>
      <c r="B15" s="9" t="s">
        <v>8</v>
      </c>
      <c r="C15" s="10" t="s">
        <v>80</v>
      </c>
      <c r="D15" s="141"/>
      <c r="E15" s="12"/>
      <c r="F15" s="12"/>
      <c r="G15" s="12"/>
      <c r="H15" s="183"/>
      <c r="I15" s="184"/>
      <c r="J15" s="185"/>
      <c r="K15"/>
      <c r="L15"/>
      <c r="M15" s="34"/>
      <c r="N15" s="34"/>
      <c r="O15" s="36"/>
      <c r="P15" s="36"/>
      <c r="Q15" s="36"/>
      <c r="R15" s="36"/>
      <c r="S15" s="36"/>
    </row>
    <row r="16" spans="1:19" ht="21" customHeight="1">
      <c r="A16" s="9">
        <v>2</v>
      </c>
      <c r="B16" s="9" t="s">
        <v>9</v>
      </c>
      <c r="C16" s="10" t="s">
        <v>10</v>
      </c>
      <c r="D16" s="141"/>
      <c r="E16" s="12"/>
      <c r="F16" s="12"/>
      <c r="G16" s="12"/>
      <c r="H16"/>
      <c r="I16"/>
      <c r="J16" s="2"/>
      <c r="K16" s="2"/>
      <c r="L16" s="2"/>
      <c r="M16" s="35"/>
      <c r="N16" s="35"/>
      <c r="O16" s="36"/>
      <c r="P16" s="36"/>
      <c r="Q16" s="36"/>
      <c r="R16" s="36"/>
      <c r="S16" s="36"/>
    </row>
    <row r="17" spans="1:19" ht="21" customHeight="1">
      <c r="A17" s="9">
        <v>3</v>
      </c>
      <c r="B17" s="9" t="s">
        <v>11</v>
      </c>
      <c r="C17" s="10" t="s">
        <v>12</v>
      </c>
      <c r="D17" s="44">
        <f>D16*0.6</f>
        <v>0</v>
      </c>
      <c r="E17" s="16"/>
      <c r="F17" s="16"/>
      <c r="G17" s="16"/>
      <c r="H17" s="2"/>
      <c r="I17" s="2"/>
      <c r="J17" s="2"/>
      <c r="K17" s="4"/>
      <c r="L17" s="2"/>
      <c r="M17" s="35"/>
      <c r="N17" s="35"/>
      <c r="O17" s="36"/>
      <c r="P17" s="36"/>
      <c r="Q17" s="36"/>
      <c r="R17" s="36"/>
      <c r="S17" s="36"/>
    </row>
    <row r="18" spans="1:19" ht="21" customHeight="1">
      <c r="A18" s="9" t="s">
        <v>13</v>
      </c>
      <c r="B18" s="9" t="s">
        <v>14</v>
      </c>
      <c r="C18" s="10" t="s">
        <v>15</v>
      </c>
      <c r="D18" s="44">
        <f>SUM(D15+D17)</f>
        <v>0</v>
      </c>
      <c r="E18" s="19"/>
      <c r="F18" s="16"/>
      <c r="G18" s="16"/>
      <c r="H18" s="2"/>
      <c r="I18" s="2"/>
      <c r="J18"/>
      <c r="K18"/>
      <c r="L18"/>
      <c r="M18" s="35"/>
      <c r="N18" s="35"/>
      <c r="O18" s="36"/>
      <c r="P18" s="36"/>
      <c r="Q18" s="36"/>
      <c r="R18" s="36"/>
      <c r="S18" s="36"/>
    </row>
    <row r="19" spans="1:19" s="2" customFormat="1" ht="9.75" customHeight="1">
      <c r="A19" s="16"/>
      <c r="B19" s="16"/>
      <c r="C19" s="16"/>
      <c r="D19" s="16"/>
      <c r="E19" s="16"/>
      <c r="F19" s="16"/>
      <c r="G19" s="16"/>
      <c r="H19" s="146"/>
      <c r="I19" s="147"/>
      <c r="J19" s="148"/>
      <c r="K19" s="34"/>
      <c r="L19" s="34"/>
      <c r="M19" s="34"/>
      <c r="N19" s="34"/>
      <c r="O19" s="35"/>
      <c r="P19" s="35"/>
      <c r="Q19" s="35"/>
      <c r="R19" s="35"/>
      <c r="S19" s="35"/>
    </row>
    <row r="20" spans="1:19" s="2" customFormat="1" ht="22.5" customHeight="1">
      <c r="A20" s="20"/>
      <c r="B20" s="20"/>
      <c r="C20" s="47" t="s">
        <v>16</v>
      </c>
      <c r="D20" s="47" t="s">
        <v>17</v>
      </c>
      <c r="E20" s="12"/>
      <c r="F20" s="12"/>
      <c r="G20" s="16"/>
      <c r="H20" s="146"/>
      <c r="I20" s="147"/>
      <c r="J20" s="148"/>
      <c r="K20"/>
      <c r="L20"/>
      <c r="M20" s="34"/>
      <c r="N20" s="34"/>
      <c r="O20" s="35"/>
      <c r="P20" s="35"/>
      <c r="Q20" s="35"/>
      <c r="R20" s="35"/>
      <c r="S20" s="35"/>
    </row>
    <row r="21" spans="1:19" s="2" customFormat="1" ht="12.75">
      <c r="A21" s="20"/>
      <c r="B21" s="20"/>
      <c r="C21" s="6" t="s">
        <v>18</v>
      </c>
      <c r="D21" s="6" t="s">
        <v>19</v>
      </c>
      <c r="E21" s="12"/>
      <c r="F21" s="12"/>
      <c r="G21" s="16"/>
      <c r="H21" s="146"/>
      <c r="I21" s="147"/>
      <c r="J21" s="147"/>
      <c r="M21" s="35"/>
      <c r="N21" s="35"/>
      <c r="O21" s="35"/>
      <c r="P21" s="35"/>
      <c r="Q21" s="35"/>
      <c r="R21" s="35"/>
      <c r="S21" s="35"/>
    </row>
    <row r="22" spans="1:19" s="2" customFormat="1" ht="23.25" customHeight="1">
      <c r="A22" s="52"/>
      <c r="B22" s="40"/>
      <c r="C22" s="48" t="s">
        <v>77</v>
      </c>
      <c r="D22" s="49">
        <v>0</v>
      </c>
      <c r="E22" s="12"/>
      <c r="F22" s="12"/>
      <c r="G22" s="16"/>
      <c r="H22" s="146"/>
      <c r="I22" s="147"/>
      <c r="J22" s="147"/>
      <c r="M22" s="35"/>
      <c r="N22" s="35"/>
      <c r="O22" s="35"/>
      <c r="P22" s="35"/>
      <c r="Q22" s="35"/>
      <c r="R22" s="35"/>
      <c r="S22" s="35"/>
    </row>
    <row r="23" spans="1:19" s="2" customFormat="1" ht="9.75" customHeight="1">
      <c r="A23" s="12"/>
      <c r="B23" s="12"/>
      <c r="C23" s="12"/>
      <c r="D23" s="12"/>
      <c r="E23" s="12"/>
      <c r="F23" s="12"/>
      <c r="G23" s="16"/>
      <c r="H23" s="146"/>
      <c r="I23" s="147"/>
      <c r="J23" s="147"/>
      <c r="M23" s="37"/>
      <c r="N23" s="35"/>
      <c r="O23" s="35"/>
      <c r="P23" s="35"/>
      <c r="Q23" s="35"/>
      <c r="R23" s="35"/>
      <c r="S23" s="35"/>
    </row>
    <row r="24" spans="1:19" s="2" customFormat="1" ht="21.75" customHeight="1">
      <c r="A24" s="50" t="s">
        <v>20</v>
      </c>
      <c r="B24" s="10" t="s">
        <v>21</v>
      </c>
      <c r="C24" s="45"/>
      <c r="D24" s="67" t="s">
        <v>56</v>
      </c>
      <c r="E24" s="68">
        <v>245.46</v>
      </c>
      <c r="F24" s="16"/>
      <c r="G24" s="16"/>
      <c r="M24" s="35"/>
      <c r="N24" s="35"/>
      <c r="O24" s="35"/>
      <c r="P24" s="35"/>
      <c r="Q24" s="35"/>
      <c r="R24" s="35"/>
      <c r="S24" s="35"/>
    </row>
    <row r="25" spans="1:19" s="2" customFormat="1" ht="21.75" customHeight="1">
      <c r="A25" s="50" t="s">
        <v>87</v>
      </c>
      <c r="B25" s="10" t="s">
        <v>88</v>
      </c>
      <c r="C25" s="69"/>
      <c r="D25" s="70" t="s">
        <v>56</v>
      </c>
      <c r="E25" s="71">
        <f>PRODUCT(E24,(1+D22/100))</f>
        <v>245.46</v>
      </c>
      <c r="F25" s="16"/>
      <c r="G25" s="16"/>
      <c r="M25" s="35"/>
      <c r="N25" s="35"/>
      <c r="O25" s="35"/>
      <c r="P25" s="35"/>
      <c r="Q25" s="35"/>
      <c r="R25" s="35"/>
      <c r="S25" s="35"/>
    </row>
    <row r="26" spans="1:19" s="2" customFormat="1" ht="21.75" customHeight="1">
      <c r="A26" s="50" t="s">
        <v>22</v>
      </c>
      <c r="B26" s="10" t="s">
        <v>89</v>
      </c>
      <c r="C26" s="69"/>
      <c r="D26" s="45"/>
      <c r="E26" s="72">
        <f>E25*D18</f>
        <v>0</v>
      </c>
      <c r="F26" s="16"/>
      <c r="G26" s="16"/>
      <c r="H26" s="172"/>
      <c r="I26" s="172"/>
      <c r="J26" s="172"/>
      <c r="K26" s="172"/>
      <c r="M26" s="35"/>
      <c r="N26" s="35"/>
      <c r="O26" s="35"/>
      <c r="P26" s="35"/>
      <c r="Q26" s="35"/>
      <c r="R26" s="35"/>
      <c r="S26" s="35"/>
    </row>
    <row r="27" spans="1:19" s="2" customFormat="1" ht="9.75" customHeight="1">
      <c r="A27" s="86"/>
      <c r="B27" s="87"/>
      <c r="C27" s="88"/>
      <c r="D27" s="89"/>
      <c r="E27" s="90"/>
      <c r="F27" s="16"/>
      <c r="G27" s="16"/>
      <c r="H27" s="91"/>
      <c r="I27" s="91"/>
      <c r="J27" s="91"/>
      <c r="K27" s="91"/>
      <c r="M27" s="35"/>
      <c r="N27" s="35"/>
      <c r="O27" s="35"/>
      <c r="P27" s="35"/>
      <c r="Q27" s="35"/>
      <c r="R27" s="35"/>
      <c r="S27" s="35"/>
    </row>
    <row r="28" spans="1:19" s="2" customFormat="1" ht="12.75">
      <c r="A28" s="138" t="s">
        <v>70</v>
      </c>
      <c r="B28" s="113"/>
      <c r="C28" s="114"/>
      <c r="D28" s="114"/>
      <c r="E28" s="115"/>
      <c r="F28" s="16"/>
      <c r="G28" s="16"/>
      <c r="H28" s="96"/>
      <c r="I28" s="93"/>
      <c r="J28" s="94"/>
      <c r="K28" s="95"/>
      <c r="M28" s="35"/>
      <c r="N28" s="35"/>
      <c r="O28" s="35"/>
      <c r="P28" s="35"/>
      <c r="Q28" s="35"/>
      <c r="R28" s="35"/>
      <c r="S28" s="35"/>
    </row>
    <row r="29" spans="1:19" s="2" customFormat="1" ht="15" customHeight="1">
      <c r="A29" s="211" t="s">
        <v>60</v>
      </c>
      <c r="B29" s="211"/>
      <c r="C29" s="211" t="s">
        <v>61</v>
      </c>
      <c r="D29" s="211"/>
      <c r="E29" s="211"/>
      <c r="F29" s="91"/>
      <c r="G29" s="16"/>
      <c r="H29" s="92"/>
      <c r="I29" s="93"/>
      <c r="J29" s="94"/>
      <c r="K29" s="95"/>
      <c r="M29" s="35"/>
      <c r="N29" s="35"/>
      <c r="O29" s="35"/>
      <c r="P29" s="35"/>
      <c r="Q29" s="35"/>
      <c r="R29" s="35"/>
      <c r="S29" s="35"/>
    </row>
    <row r="30" spans="1:19" s="2" customFormat="1" ht="9.75" customHeight="1">
      <c r="A30" s="105" t="s">
        <v>29</v>
      </c>
      <c r="B30" s="106">
        <v>4.6</v>
      </c>
      <c r="C30" s="226" t="s">
        <v>40</v>
      </c>
      <c r="D30" s="226"/>
      <c r="E30" s="107">
        <v>0</v>
      </c>
      <c r="F30" s="95"/>
      <c r="G30" s="16"/>
      <c r="H30" s="92"/>
      <c r="I30" s="93"/>
      <c r="J30" s="94"/>
      <c r="K30" s="95"/>
      <c r="M30" s="35"/>
      <c r="N30" s="35"/>
      <c r="O30" s="35"/>
      <c r="P30" s="35"/>
      <c r="Q30" s="35"/>
      <c r="R30" s="35"/>
      <c r="S30" s="35"/>
    </row>
    <row r="31" spans="1:19" s="2" customFormat="1" ht="9.75" customHeight="1">
      <c r="A31" s="105" t="s">
        <v>30</v>
      </c>
      <c r="B31" s="106">
        <v>4.7</v>
      </c>
      <c r="C31" s="108" t="s">
        <v>41</v>
      </c>
      <c r="D31" s="108"/>
      <c r="E31" s="109">
        <v>0.2</v>
      </c>
      <c r="F31" s="95"/>
      <c r="G31" s="16"/>
      <c r="H31" s="92"/>
      <c r="I31" s="93"/>
      <c r="J31" s="94"/>
      <c r="K31" s="95"/>
      <c r="M31" s="35"/>
      <c r="N31" s="35"/>
      <c r="O31" s="35"/>
      <c r="P31" s="35"/>
      <c r="Q31" s="35"/>
      <c r="R31" s="35"/>
      <c r="S31" s="35"/>
    </row>
    <row r="32" spans="1:19" s="2" customFormat="1" ht="9.75" customHeight="1">
      <c r="A32" s="105" t="s">
        <v>31</v>
      </c>
      <c r="B32" s="106">
        <v>4.8</v>
      </c>
      <c r="C32" s="108" t="s">
        <v>42</v>
      </c>
      <c r="D32" s="108"/>
      <c r="E32" s="109">
        <v>0.4</v>
      </c>
      <c r="F32" s="97"/>
      <c r="G32" s="16"/>
      <c r="H32" s="92"/>
      <c r="I32" s="93"/>
      <c r="J32" s="94"/>
      <c r="K32" s="95"/>
      <c r="M32" s="35"/>
      <c r="N32" s="35"/>
      <c r="O32" s="35"/>
      <c r="P32" s="35"/>
      <c r="Q32" s="35"/>
      <c r="R32" s="35"/>
      <c r="S32" s="35"/>
    </row>
    <row r="33" spans="1:19" s="2" customFormat="1" ht="9.75" customHeight="1">
      <c r="A33" s="105" t="s">
        <v>32</v>
      </c>
      <c r="B33" s="106">
        <v>4.9</v>
      </c>
      <c r="C33" s="108" t="s">
        <v>43</v>
      </c>
      <c r="D33" s="108"/>
      <c r="E33" s="109">
        <v>1</v>
      </c>
      <c r="F33" s="97"/>
      <c r="G33" s="16"/>
      <c r="H33" s="92"/>
      <c r="I33" s="93"/>
      <c r="J33" s="94"/>
      <c r="K33" s="95"/>
      <c r="M33" s="35"/>
      <c r="N33" s="35"/>
      <c r="O33" s="35"/>
      <c r="P33" s="35"/>
      <c r="Q33" s="35"/>
      <c r="R33" s="35"/>
      <c r="S33" s="35"/>
    </row>
    <row r="34" spans="1:19" s="2" customFormat="1" ht="9.75" customHeight="1">
      <c r="A34" s="105" t="s">
        <v>33</v>
      </c>
      <c r="B34" s="106">
        <v>5</v>
      </c>
      <c r="C34" s="207" t="s">
        <v>44</v>
      </c>
      <c r="D34" s="208"/>
      <c r="E34" s="222">
        <v>2</v>
      </c>
      <c r="F34" s="97"/>
      <c r="G34" s="16"/>
      <c r="H34" s="92"/>
      <c r="I34" s="93"/>
      <c r="J34" s="94"/>
      <c r="K34" s="95"/>
      <c r="M34" s="35"/>
      <c r="N34" s="35"/>
      <c r="O34" s="35"/>
      <c r="P34" s="35"/>
      <c r="Q34" s="35"/>
      <c r="R34" s="35"/>
      <c r="S34" s="35"/>
    </row>
    <row r="35" spans="1:19" s="2" customFormat="1" ht="9.75" customHeight="1">
      <c r="A35" s="105" t="s">
        <v>34</v>
      </c>
      <c r="B35" s="106">
        <v>5.1</v>
      </c>
      <c r="C35" s="209"/>
      <c r="D35" s="210"/>
      <c r="E35" s="223"/>
      <c r="F35" s="212"/>
      <c r="G35" s="16"/>
      <c r="H35" s="92"/>
      <c r="I35" s="93"/>
      <c r="J35" s="94"/>
      <c r="K35" s="95"/>
      <c r="M35" s="35"/>
      <c r="N35" s="35"/>
      <c r="O35" s="35"/>
      <c r="P35" s="35"/>
      <c r="Q35" s="35"/>
      <c r="R35" s="35"/>
      <c r="S35" s="35"/>
    </row>
    <row r="36" spans="1:19" s="2" customFormat="1" ht="12.75" customHeight="1">
      <c r="A36" s="105" t="s">
        <v>35</v>
      </c>
      <c r="B36" s="106">
        <v>5.2</v>
      </c>
      <c r="C36" s="211" t="s">
        <v>62</v>
      </c>
      <c r="D36" s="211"/>
      <c r="E36" s="211"/>
      <c r="F36" s="212"/>
      <c r="G36" s="16"/>
      <c r="H36" s="92"/>
      <c r="I36" s="93"/>
      <c r="J36" s="94"/>
      <c r="K36" s="95"/>
      <c r="M36" s="35"/>
      <c r="N36" s="35"/>
      <c r="O36" s="35"/>
      <c r="P36" s="35"/>
      <c r="Q36" s="35"/>
      <c r="R36" s="35"/>
      <c r="S36" s="35"/>
    </row>
    <row r="37" spans="1:19" s="2" customFormat="1" ht="12.75" customHeight="1">
      <c r="A37" s="105" t="s">
        <v>36</v>
      </c>
      <c r="B37" s="106">
        <v>5.3</v>
      </c>
      <c r="C37" s="108" t="s">
        <v>45</v>
      </c>
      <c r="D37" s="109"/>
      <c r="E37" s="109">
        <v>1</v>
      </c>
      <c r="F37" s="91"/>
      <c r="G37" s="16"/>
      <c r="H37" s="92"/>
      <c r="I37" s="93"/>
      <c r="J37" s="94"/>
      <c r="K37" s="95"/>
      <c r="M37" s="35"/>
      <c r="N37" s="35"/>
      <c r="O37" s="35"/>
      <c r="P37" s="35"/>
      <c r="Q37" s="35"/>
      <c r="R37" s="35"/>
      <c r="S37" s="35"/>
    </row>
    <row r="38" spans="1:19" s="2" customFormat="1" ht="9.75" customHeight="1">
      <c r="A38" s="105" t="s">
        <v>37</v>
      </c>
      <c r="B38" s="106">
        <v>5.4</v>
      </c>
      <c r="C38" s="108" t="s">
        <v>46</v>
      </c>
      <c r="D38" s="109"/>
      <c r="E38" s="109">
        <v>0.75</v>
      </c>
      <c r="F38" s="97"/>
      <c r="G38" s="16"/>
      <c r="H38" s="92"/>
      <c r="I38" s="93"/>
      <c r="J38" s="94"/>
      <c r="K38" s="95"/>
      <c r="M38" s="35"/>
      <c r="N38" s="35"/>
      <c r="O38" s="35"/>
      <c r="P38" s="35"/>
      <c r="Q38" s="35"/>
      <c r="R38" s="35"/>
      <c r="S38" s="35"/>
    </row>
    <row r="39" spans="1:19" s="2" customFormat="1" ht="9.75" customHeight="1">
      <c r="A39" s="105" t="s">
        <v>38</v>
      </c>
      <c r="B39" s="106">
        <v>5.5</v>
      </c>
      <c r="C39" s="108" t="s">
        <v>47</v>
      </c>
      <c r="D39" s="109"/>
      <c r="E39" s="109">
        <v>1</v>
      </c>
      <c r="F39" s="97"/>
      <c r="G39" s="16"/>
      <c r="H39" s="92"/>
      <c r="I39" s="93"/>
      <c r="J39" s="94"/>
      <c r="K39" s="95"/>
      <c r="M39" s="35"/>
      <c r="N39" s="35"/>
      <c r="O39" s="35"/>
      <c r="P39" s="35"/>
      <c r="Q39" s="35"/>
      <c r="R39" s="35"/>
      <c r="S39" s="35"/>
    </row>
    <row r="40" spans="1:19" s="2" customFormat="1" ht="9.75" customHeight="1">
      <c r="A40" s="105" t="s">
        <v>39</v>
      </c>
      <c r="B40" s="106">
        <v>5.6</v>
      </c>
      <c r="C40" s="108" t="s">
        <v>48</v>
      </c>
      <c r="D40" s="109"/>
      <c r="E40" s="109">
        <v>2</v>
      </c>
      <c r="F40" s="97"/>
      <c r="G40" s="16"/>
      <c r="H40" s="92"/>
      <c r="I40" s="93"/>
      <c r="J40" s="94"/>
      <c r="K40" s="95"/>
      <c r="M40" s="35"/>
      <c r="N40" s="35"/>
      <c r="O40" s="35"/>
      <c r="P40" s="35"/>
      <c r="Q40" s="35"/>
      <c r="R40" s="35"/>
      <c r="S40" s="35"/>
    </row>
    <row r="41" spans="1:19" s="2" customFormat="1" ht="9.75" customHeight="1">
      <c r="A41" s="41"/>
      <c r="B41" s="42"/>
      <c r="C41" s="92"/>
      <c r="D41" s="97"/>
      <c r="E41" s="97"/>
      <c r="F41" s="97"/>
      <c r="G41" s="16"/>
      <c r="H41" s="92"/>
      <c r="I41" s="93"/>
      <c r="J41" s="94"/>
      <c r="K41" s="95"/>
      <c r="M41" s="35"/>
      <c r="N41" s="35"/>
      <c r="O41" s="35"/>
      <c r="P41" s="35"/>
      <c r="Q41" s="35"/>
      <c r="R41" s="35"/>
      <c r="S41" s="35"/>
    </row>
    <row r="42" spans="1:19" s="2" customFormat="1" ht="12.75">
      <c r="A42" s="122" t="s">
        <v>63</v>
      </c>
      <c r="B42" s="123"/>
      <c r="C42" s="124"/>
      <c r="D42" s="124"/>
      <c r="E42" s="125"/>
      <c r="F42" s="16"/>
      <c r="G42" s="16"/>
      <c r="H42" s="96"/>
      <c r="I42" s="93"/>
      <c r="J42" s="94"/>
      <c r="K42" s="95"/>
      <c r="M42" s="35"/>
      <c r="N42" s="35"/>
      <c r="O42" s="35"/>
      <c r="P42" s="35"/>
      <c r="Q42" s="35"/>
      <c r="R42" s="35"/>
      <c r="S42" s="35"/>
    </row>
    <row r="43" spans="1:19" s="2" customFormat="1" ht="11.25">
      <c r="A43" s="7" t="s">
        <v>23</v>
      </c>
      <c r="B43" s="46" t="str">
        <f>C22</f>
        <v>I</v>
      </c>
      <c r="C43" s="140">
        <v>4.6</v>
      </c>
      <c r="D43" s="15"/>
      <c r="E43" s="119"/>
      <c r="F43" s="16"/>
      <c r="G43" s="16"/>
      <c r="H43" s="96"/>
      <c r="I43" s="93"/>
      <c r="J43" s="92"/>
      <c r="K43" s="97"/>
      <c r="M43" s="35"/>
      <c r="N43" s="35"/>
      <c r="O43" s="35"/>
      <c r="P43" s="35"/>
      <c r="Q43" s="35"/>
      <c r="R43" s="35"/>
      <c r="S43" s="35"/>
    </row>
    <row r="44" spans="1:19" s="2" customFormat="1" ht="11.25">
      <c r="A44" s="7" t="s">
        <v>24</v>
      </c>
      <c r="B44" s="7"/>
      <c r="C44" s="140">
        <v>0.2</v>
      </c>
      <c r="D44" s="15"/>
      <c r="E44" s="119"/>
      <c r="F44" s="16"/>
      <c r="G44" s="16"/>
      <c r="H44" s="96"/>
      <c r="I44" s="93"/>
      <c r="J44" s="92"/>
      <c r="K44" s="97"/>
      <c r="M44" s="35"/>
      <c r="N44" s="35"/>
      <c r="O44" s="35"/>
      <c r="P44" s="35"/>
      <c r="Q44" s="35"/>
      <c r="R44" s="35"/>
      <c r="S44" s="35"/>
    </row>
    <row r="45" spans="1:19" s="2" customFormat="1" ht="11.25">
      <c r="A45" s="7" t="s">
        <v>25</v>
      </c>
      <c r="B45" s="7"/>
      <c r="C45" s="140">
        <v>2</v>
      </c>
      <c r="D45" s="15"/>
      <c r="E45" s="126"/>
      <c r="F45" s="16"/>
      <c r="G45" s="16"/>
      <c r="H45" s="96"/>
      <c r="I45" s="93"/>
      <c r="J45" s="92"/>
      <c r="K45" s="97"/>
      <c r="M45" s="35"/>
      <c r="N45" s="35"/>
      <c r="O45" s="35"/>
      <c r="P45" s="35"/>
      <c r="Q45" s="35"/>
      <c r="R45" s="35"/>
      <c r="S45" s="35"/>
    </row>
    <row r="46" spans="1:19" s="2" customFormat="1" ht="9.75" customHeight="1">
      <c r="A46" s="7" t="s">
        <v>26</v>
      </c>
      <c r="B46" s="7"/>
      <c r="C46" s="51">
        <f>SUM(C43:C45)</f>
        <v>6.8</v>
      </c>
      <c r="D46" s="15"/>
      <c r="E46" s="119"/>
      <c r="F46" s="16"/>
      <c r="G46" s="16"/>
      <c r="H46" s="96"/>
      <c r="I46" s="93"/>
      <c r="J46" s="186"/>
      <c r="K46" s="212"/>
      <c r="M46" s="35"/>
      <c r="N46" s="35"/>
      <c r="O46" s="35"/>
      <c r="P46" s="35"/>
      <c r="Q46" s="35"/>
      <c r="R46" s="35"/>
      <c r="S46" s="35"/>
    </row>
    <row r="47" spans="1:19" s="2" customFormat="1" ht="11.25">
      <c r="A47" s="7"/>
      <c r="B47" s="7"/>
      <c r="C47" s="7"/>
      <c r="D47" s="15"/>
      <c r="E47" s="127"/>
      <c r="F47" s="25"/>
      <c r="G47" s="16"/>
      <c r="H47" s="96"/>
      <c r="I47" s="93"/>
      <c r="J47" s="186"/>
      <c r="K47" s="212"/>
      <c r="M47" s="35"/>
      <c r="N47" s="35"/>
      <c r="O47" s="35"/>
      <c r="P47" s="35"/>
      <c r="Q47" s="35"/>
      <c r="R47" s="35"/>
      <c r="S47" s="35"/>
    </row>
    <row r="48" spans="1:19" s="2" customFormat="1" ht="15" customHeight="1">
      <c r="A48" s="7" t="s">
        <v>90</v>
      </c>
      <c r="B48" s="7"/>
      <c r="C48" s="82" t="s">
        <v>53</v>
      </c>
      <c r="D48" s="220">
        <f>ROUND(PRODUCT(C46,E26)/100,2)</f>
        <v>0</v>
      </c>
      <c r="E48" s="221"/>
      <c r="F48" s="121"/>
      <c r="G48" s="16"/>
      <c r="H48" s="96"/>
      <c r="I48" s="93"/>
      <c r="J48" s="172"/>
      <c r="K48" s="172"/>
      <c r="M48" s="35"/>
      <c r="N48" s="35"/>
      <c r="O48" s="35"/>
      <c r="P48" s="35"/>
      <c r="Q48" s="35"/>
      <c r="R48" s="35"/>
      <c r="S48" s="35"/>
    </row>
    <row r="49" spans="1:19" s="2" customFormat="1" ht="11.25">
      <c r="A49" s="16"/>
      <c r="B49" s="15"/>
      <c r="C49" s="15"/>
      <c r="D49" s="16"/>
      <c r="E49" s="16"/>
      <c r="F49" s="16"/>
      <c r="G49" s="16"/>
      <c r="H49" s="96"/>
      <c r="I49" s="93"/>
      <c r="J49" s="92"/>
      <c r="K49" s="97"/>
      <c r="M49" s="35"/>
      <c r="N49" s="35"/>
      <c r="O49" s="35"/>
      <c r="P49" s="35"/>
      <c r="Q49" s="35"/>
      <c r="R49" s="35"/>
      <c r="S49" s="35"/>
    </row>
    <row r="50" spans="1:19" s="2" customFormat="1" ht="12">
      <c r="A50" s="128" t="s">
        <v>71</v>
      </c>
      <c r="B50" s="129"/>
      <c r="C50" s="129"/>
      <c r="D50" s="129"/>
      <c r="E50" s="130"/>
      <c r="F50" s="16"/>
      <c r="G50" s="16"/>
      <c r="H50" s="96"/>
      <c r="I50" s="93"/>
      <c r="J50" s="92"/>
      <c r="K50" s="97"/>
      <c r="M50" s="35"/>
      <c r="N50" s="35"/>
      <c r="O50" s="35"/>
      <c r="P50" s="35"/>
      <c r="Q50" s="35"/>
      <c r="R50" s="35"/>
      <c r="S50" s="35"/>
    </row>
    <row r="51" spans="1:19" s="2" customFormat="1" ht="9.75" customHeight="1">
      <c r="A51" s="133"/>
      <c r="B51" s="134"/>
      <c r="C51" s="135"/>
      <c r="D51" s="131"/>
      <c r="E51" s="132"/>
      <c r="F51" s="16"/>
      <c r="G51" s="16"/>
      <c r="H51" s="96"/>
      <c r="I51" s="93"/>
      <c r="J51" s="92"/>
      <c r="K51" s="97"/>
      <c r="M51" s="35"/>
      <c r="N51" s="35"/>
      <c r="O51" s="35"/>
      <c r="P51" s="35"/>
      <c r="Q51" s="35"/>
      <c r="R51" s="35"/>
      <c r="S51" s="35"/>
    </row>
    <row r="52" spans="1:19" s="2" customFormat="1" ht="15.75">
      <c r="A52" s="215" t="s">
        <v>78</v>
      </c>
      <c r="B52" s="215"/>
      <c r="C52" s="110" t="s">
        <v>55</v>
      </c>
      <c r="D52" s="111" t="s">
        <v>58</v>
      </c>
      <c r="E52" s="112">
        <v>1.21</v>
      </c>
      <c r="F52" s="16"/>
      <c r="G52" s="16"/>
      <c r="H52" s="96"/>
      <c r="I52" s="93"/>
      <c r="J52" s="92"/>
      <c r="K52" s="97"/>
      <c r="M52" s="35"/>
      <c r="N52" s="35"/>
      <c r="O52" s="35"/>
      <c r="P52" s="35"/>
      <c r="Q52" s="35"/>
      <c r="R52" s="35"/>
      <c r="S52" s="35"/>
    </row>
    <row r="53" spans="1:19" s="2" customFormat="1" ht="15.75">
      <c r="A53" s="215" t="s">
        <v>79</v>
      </c>
      <c r="B53" s="215"/>
      <c r="C53" s="110" t="s">
        <v>55</v>
      </c>
      <c r="D53" s="111" t="s">
        <v>58</v>
      </c>
      <c r="E53" s="112">
        <v>1.21</v>
      </c>
      <c r="F53" s="16"/>
      <c r="G53" s="16"/>
      <c r="H53" s="96"/>
      <c r="I53" s="93"/>
      <c r="J53" s="92"/>
      <c r="K53" s="97"/>
      <c r="M53" s="35"/>
      <c r="N53" s="35"/>
      <c r="O53" s="35"/>
      <c r="P53" s="35"/>
      <c r="Q53" s="35"/>
      <c r="R53" s="35"/>
      <c r="S53" s="35"/>
    </row>
    <row r="54" spans="1:19" s="2" customFormat="1" ht="15.75">
      <c r="A54" s="149"/>
      <c r="B54" s="149"/>
      <c r="C54" s="150"/>
      <c r="D54" s="151"/>
      <c r="E54" s="152"/>
      <c r="F54" s="16"/>
      <c r="G54" s="16"/>
      <c r="H54" s="96"/>
      <c r="I54" s="93"/>
      <c r="J54" s="92"/>
      <c r="K54" s="97"/>
      <c r="M54" s="35"/>
      <c r="N54" s="35"/>
      <c r="O54" s="35"/>
      <c r="P54" s="35"/>
      <c r="Q54" s="35"/>
      <c r="R54" s="35"/>
      <c r="S54" s="35"/>
    </row>
    <row r="55" spans="1:19" s="2" customFormat="1" ht="12.75">
      <c r="A55" s="122" t="s">
        <v>64</v>
      </c>
      <c r="B55" s="117"/>
      <c r="C55" s="117"/>
      <c r="D55" s="117"/>
      <c r="E55" s="118"/>
      <c r="F55" s="16"/>
      <c r="G55" s="16"/>
      <c r="H55" s="96"/>
      <c r="I55" s="93"/>
      <c r="J55" s="92"/>
      <c r="K55" s="97"/>
      <c r="M55" s="35"/>
      <c r="N55" s="35"/>
      <c r="O55" s="35"/>
      <c r="P55" s="35"/>
      <c r="Q55" s="35"/>
      <c r="R55" s="35"/>
      <c r="S55" s="35"/>
    </row>
    <row r="56" spans="1:19" s="2" customFormat="1" ht="11.25">
      <c r="A56" s="7" t="s">
        <v>72</v>
      </c>
      <c r="B56" s="63"/>
      <c r="C56" s="141"/>
      <c r="D56" s="64"/>
      <c r="E56" s="119"/>
      <c r="F56" s="16"/>
      <c r="G56" s="16"/>
      <c r="H56" s="193" t="s">
        <v>85</v>
      </c>
      <c r="I56" s="194"/>
      <c r="J56" s="194"/>
      <c r="K56" s="194"/>
      <c r="L56" s="195"/>
      <c r="M56" s="35"/>
      <c r="N56" s="35"/>
      <c r="O56" s="35"/>
      <c r="P56" s="35"/>
      <c r="Q56" s="35"/>
      <c r="R56" s="35"/>
      <c r="S56" s="35"/>
    </row>
    <row r="57" spans="1:19" s="2" customFormat="1" ht="11.25">
      <c r="A57" s="7" t="s">
        <v>27</v>
      </c>
      <c r="B57" s="63"/>
      <c r="C57" s="142"/>
      <c r="D57" s="65"/>
      <c r="E57" s="119"/>
      <c r="F57" s="16"/>
      <c r="G57" s="16"/>
      <c r="H57" s="193" t="s">
        <v>75</v>
      </c>
      <c r="I57" s="194"/>
      <c r="J57" s="194"/>
      <c r="K57" s="194"/>
      <c r="L57" s="195"/>
      <c r="M57" s="35"/>
      <c r="N57" s="35"/>
      <c r="O57" s="35"/>
      <c r="P57" s="35"/>
      <c r="Q57" s="35"/>
      <c r="R57" s="35"/>
      <c r="S57" s="35"/>
    </row>
    <row r="58" spans="1:19" s="2" customFormat="1" ht="12">
      <c r="A58" s="224" t="s">
        <v>73</v>
      </c>
      <c r="B58" s="225"/>
      <c r="C58" s="143">
        <f>E52</f>
        <v>1.21</v>
      </c>
      <c r="D58" s="66"/>
      <c r="E58" s="119"/>
      <c r="F58" s="16"/>
      <c r="G58" s="16"/>
      <c r="H58" s="41"/>
      <c r="I58" s="42"/>
      <c r="M58" s="35"/>
      <c r="N58" s="35"/>
      <c r="O58" s="35"/>
      <c r="P58" s="35"/>
      <c r="Q58" s="35"/>
      <c r="R58" s="35"/>
      <c r="S58" s="35"/>
    </row>
    <row r="59" spans="1:19" s="2" customFormat="1" ht="12.75">
      <c r="A59" s="11"/>
      <c r="B59" s="11"/>
      <c r="C59" s="11"/>
      <c r="D59" s="15"/>
      <c r="E59" s="127"/>
      <c r="F59" s="25"/>
      <c r="G59" s="16"/>
      <c r="H59" s="41"/>
      <c r="I59" s="42"/>
      <c r="M59" s="35"/>
      <c r="N59" s="35"/>
      <c r="O59" s="35"/>
      <c r="P59" s="35"/>
      <c r="Q59" s="35"/>
      <c r="R59" s="35"/>
      <c r="S59" s="35"/>
    </row>
    <row r="60" spans="1:19" s="2" customFormat="1" ht="15" customHeight="1">
      <c r="A60" s="7" t="s">
        <v>28</v>
      </c>
      <c r="B60" s="7"/>
      <c r="C60" s="83" t="s">
        <v>53</v>
      </c>
      <c r="D60" s="191">
        <f>ROUND(PRODUCT(C58,C56),2)</f>
        <v>1.21</v>
      </c>
      <c r="E60" s="192"/>
      <c r="F60" s="121"/>
      <c r="G60" s="16"/>
      <c r="H60" s="5"/>
      <c r="M60" s="35"/>
      <c r="N60" s="35"/>
      <c r="O60" s="35"/>
      <c r="P60" s="35"/>
      <c r="Q60" s="35"/>
      <c r="R60" s="35"/>
      <c r="S60" s="35"/>
    </row>
    <row r="61" spans="1:19" s="2" customFormat="1" ht="15" customHeight="1">
      <c r="A61" s="5"/>
      <c r="B61" s="5"/>
      <c r="C61" s="155"/>
      <c r="D61" s="156"/>
      <c r="E61" s="156"/>
      <c r="F61" s="121"/>
      <c r="G61" s="16"/>
      <c r="H61" s="5"/>
      <c r="M61" s="35"/>
      <c r="N61" s="35"/>
      <c r="O61" s="35"/>
      <c r="P61" s="35"/>
      <c r="Q61" s="35"/>
      <c r="R61" s="35"/>
      <c r="S61" s="35"/>
    </row>
    <row r="62" spans="1:12" s="53" customFormat="1" ht="15" customHeight="1">
      <c r="A62" s="204" t="s">
        <v>65</v>
      </c>
      <c r="B62" s="205"/>
      <c r="C62" s="205"/>
      <c r="D62" s="205"/>
      <c r="E62" s="206"/>
      <c r="F62" s="55"/>
      <c r="H62" s="154"/>
      <c r="I62" s="154"/>
      <c r="J62" s="98"/>
      <c r="K62" s="99"/>
      <c r="L62" s="100"/>
    </row>
    <row r="63" spans="1:12" s="54" customFormat="1" ht="12.75">
      <c r="A63" s="168" t="s">
        <v>50</v>
      </c>
      <c r="B63" s="168"/>
      <c r="C63" s="84" t="s">
        <v>54</v>
      </c>
      <c r="D63" s="175">
        <f>IF((E9="NO"),D48,IF((E10="NO"),(D48*2),(D48)))</f>
        <v>0</v>
      </c>
      <c r="E63" s="175"/>
      <c r="F63" s="56"/>
      <c r="H63" s="154"/>
      <c r="I63" s="154"/>
      <c r="J63" s="79"/>
      <c r="K63" s="99"/>
      <c r="L63" s="100"/>
    </row>
    <row r="64" spans="1:12" s="54" customFormat="1" ht="12.75" customHeight="1">
      <c r="A64" s="168" t="s">
        <v>51</v>
      </c>
      <c r="B64" s="168"/>
      <c r="C64" s="84" t="s">
        <v>54</v>
      </c>
      <c r="D64" s="175">
        <f>IF((E9="NO"),D60,IF((E10="NO"),(D60*2),(D60)))</f>
        <v>1.21</v>
      </c>
      <c r="E64" s="175"/>
      <c r="F64" s="56"/>
      <c r="H64" s="154"/>
      <c r="I64" s="154"/>
      <c r="J64" s="79"/>
      <c r="K64" s="80"/>
      <c r="L64" s="81"/>
    </row>
    <row r="65" spans="1:12" s="54" customFormat="1" ht="18">
      <c r="A65" s="219" t="s">
        <v>66</v>
      </c>
      <c r="B65" s="219"/>
      <c r="C65" s="85" t="s">
        <v>54</v>
      </c>
      <c r="D65" s="169">
        <f>D63+D64</f>
        <v>1.21</v>
      </c>
      <c r="E65" s="169"/>
      <c r="F65" s="57"/>
      <c r="H65" s="79"/>
      <c r="I65" s="79"/>
      <c r="J65" s="79"/>
      <c r="K65" s="101"/>
      <c r="L65" s="102"/>
    </row>
    <row r="66" spans="1:12" s="54" customFormat="1" ht="12.75" customHeight="1">
      <c r="A66" s="73"/>
      <c r="B66" s="73"/>
      <c r="C66" s="74"/>
      <c r="D66" s="75"/>
      <c r="E66" s="75"/>
      <c r="F66" s="76"/>
      <c r="H66" s="79"/>
      <c r="I66" s="79"/>
      <c r="J66" s="79"/>
      <c r="K66" s="101"/>
      <c r="L66" s="102"/>
    </row>
    <row r="67" spans="1:12" s="54" customFormat="1" ht="28.5" customHeight="1">
      <c r="A67" s="216" t="s">
        <v>93</v>
      </c>
      <c r="B67" s="217"/>
      <c r="C67" s="218"/>
      <c r="D67" s="136" t="str">
        <f>IF(D65&lt;=1000,"NO","SI")</f>
        <v>NO</v>
      </c>
      <c r="E67" s="137"/>
      <c r="F67" s="58"/>
      <c r="H67" s="154"/>
      <c r="I67" s="154"/>
      <c r="J67" s="98"/>
      <c r="K67" s="99"/>
      <c r="L67" s="100"/>
    </row>
    <row r="68" spans="1:12" s="54" customFormat="1" ht="15" customHeight="1">
      <c r="A68" s="171" t="s">
        <v>59</v>
      </c>
      <c r="B68" s="171"/>
      <c r="C68" s="173"/>
      <c r="D68" s="174"/>
      <c r="E68" s="174"/>
      <c r="F68" s="59"/>
      <c r="H68" s="154"/>
      <c r="I68" s="154"/>
      <c r="J68" s="79"/>
      <c r="K68" s="99"/>
      <c r="L68" s="100"/>
    </row>
    <row r="69" spans="1:12" s="54" customFormat="1" ht="15.75" customHeight="1">
      <c r="A69" s="168" t="s">
        <v>57</v>
      </c>
      <c r="B69" s="168"/>
      <c r="C69" s="85" t="s">
        <v>54</v>
      </c>
      <c r="D69" s="169">
        <f>IF(D65&lt;=1000,0,D65/6)</f>
        <v>0</v>
      </c>
      <c r="E69" s="169"/>
      <c r="F69" s="60"/>
      <c r="H69" s="154"/>
      <c r="I69" s="154"/>
      <c r="J69" s="79"/>
      <c r="K69" s="80"/>
      <c r="L69" s="81"/>
    </row>
    <row r="70" spans="1:12" s="54" customFormat="1" ht="12.75" customHeight="1">
      <c r="A70" s="77"/>
      <c r="B70" s="77"/>
      <c r="C70" s="74"/>
      <c r="D70" s="75"/>
      <c r="E70" s="75"/>
      <c r="F70" s="60"/>
      <c r="H70" s="78"/>
      <c r="I70" s="78"/>
      <c r="J70" s="79"/>
      <c r="K70" s="80"/>
      <c r="L70" s="81"/>
    </row>
    <row r="71" spans="1:12" s="54" customFormat="1" ht="15.75">
      <c r="A71" s="170" t="s">
        <v>52</v>
      </c>
      <c r="B71" s="170"/>
      <c r="C71" s="170"/>
      <c r="D71" s="170"/>
      <c r="E71" s="170"/>
      <c r="F71" s="59"/>
      <c r="H71" s="79"/>
      <c r="I71" s="79"/>
      <c r="J71" s="79"/>
      <c r="K71" s="101"/>
      <c r="L71" s="102"/>
    </row>
    <row r="72" spans="1:12" s="54" customFormat="1" ht="12.75" customHeight="1">
      <c r="A72" s="168" t="s">
        <v>67</v>
      </c>
      <c r="B72" s="168"/>
      <c r="C72" s="84" t="s">
        <v>54</v>
      </c>
      <c r="D72" s="175">
        <f>IF(D65&lt;=1000,0,D65-D69)</f>
        <v>0</v>
      </c>
      <c r="E72" s="175"/>
      <c r="F72" s="61"/>
      <c r="H72" s="176"/>
      <c r="I72" s="176"/>
      <c r="J72" s="79"/>
      <c r="K72" s="80"/>
      <c r="L72" s="81"/>
    </row>
    <row r="73" spans="1:12" s="54" customFormat="1" ht="12.75" customHeight="1">
      <c r="A73" s="168" t="s">
        <v>68</v>
      </c>
      <c r="B73" s="168"/>
      <c r="C73" s="84" t="s">
        <v>54</v>
      </c>
      <c r="D73" s="175">
        <f>ROUND(PRODUCT(D72)/3,2)</f>
        <v>0</v>
      </c>
      <c r="E73" s="175"/>
      <c r="F73" s="61"/>
      <c r="H73" s="176"/>
      <c r="I73" s="176"/>
      <c r="J73" s="79"/>
      <c r="K73" s="80"/>
      <c r="L73" s="81"/>
    </row>
    <row r="74" spans="1:12" s="54" customFormat="1" ht="18">
      <c r="A74" s="166" t="s">
        <v>69</v>
      </c>
      <c r="B74" s="167"/>
      <c r="C74" s="85" t="s">
        <v>54</v>
      </c>
      <c r="D74" s="169">
        <f>SUM(D72:D73)</f>
        <v>0</v>
      </c>
      <c r="E74" s="169"/>
      <c r="F74" s="62"/>
      <c r="H74" s="79"/>
      <c r="I74" s="79"/>
      <c r="J74" s="79"/>
      <c r="K74" s="103"/>
      <c r="L74" s="102"/>
    </row>
    <row r="75" spans="1:19" s="2" customFormat="1" ht="15.75">
      <c r="A75" s="21"/>
      <c r="B75" s="21"/>
      <c r="C75" s="21"/>
      <c r="D75" s="21"/>
      <c r="E75" s="21"/>
      <c r="F75" s="153"/>
      <c r="G75" s="15"/>
      <c r="H75" s="176"/>
      <c r="I75" s="176"/>
      <c r="J75" s="79"/>
      <c r="K75" s="80"/>
      <c r="L75" s="104"/>
      <c r="M75" s="35"/>
      <c r="N75" s="35"/>
      <c r="O75" s="35"/>
      <c r="P75" s="35"/>
      <c r="Q75" s="35"/>
      <c r="R75" s="35"/>
      <c r="S75" s="35"/>
    </row>
    <row r="76" spans="1:19" s="2" customFormat="1" ht="12.75">
      <c r="A76" s="144" t="s">
        <v>76</v>
      </c>
      <c r="B76" s="145"/>
      <c r="C76" s="21"/>
      <c r="D76" s="21"/>
      <c r="E76" s="21"/>
      <c r="F76" s="21"/>
      <c r="G76" s="15"/>
      <c r="H76" s="15"/>
      <c r="M76" s="35"/>
      <c r="N76" s="35"/>
      <c r="O76" s="35"/>
      <c r="P76" s="35"/>
      <c r="Q76" s="35"/>
      <c r="R76" s="35"/>
      <c r="S76" s="35"/>
    </row>
    <row r="77" spans="1:19" s="2" customFormat="1" ht="11.25">
      <c r="A77" s="22"/>
      <c r="B77" s="23"/>
      <c r="C77" s="23"/>
      <c r="D77" s="23"/>
      <c r="E77" s="23"/>
      <c r="F77" s="23"/>
      <c r="G77" s="15"/>
      <c r="H77" s="15"/>
      <c r="M77" s="35"/>
      <c r="N77" s="35"/>
      <c r="O77" s="35"/>
      <c r="P77" s="35"/>
      <c r="Q77" s="35"/>
      <c r="R77" s="35"/>
      <c r="S77" s="35"/>
    </row>
    <row r="78" spans="1:19" s="2" customFormat="1" ht="11.25">
      <c r="A78" s="13"/>
      <c r="B78" s="13"/>
      <c r="C78" s="13"/>
      <c r="D78" s="13"/>
      <c r="E78" s="13"/>
      <c r="F78" s="13"/>
      <c r="G78" s="15"/>
      <c r="H78" s="15"/>
      <c r="M78" s="35"/>
      <c r="N78" s="35"/>
      <c r="O78" s="35"/>
      <c r="P78" s="35"/>
      <c r="Q78" s="35"/>
      <c r="R78" s="35"/>
      <c r="S78" s="35"/>
    </row>
    <row r="79" spans="1:19" s="2" customFormat="1" ht="11.25">
      <c r="A79" s="13"/>
      <c r="B79" s="13"/>
      <c r="C79" s="13"/>
      <c r="D79" s="13"/>
      <c r="E79" s="13"/>
      <c r="F79" s="13"/>
      <c r="G79" s="15"/>
      <c r="H79" s="15"/>
      <c r="M79" s="35"/>
      <c r="N79" s="35"/>
      <c r="O79" s="35"/>
      <c r="P79" s="35"/>
      <c r="Q79" s="35"/>
      <c r="R79" s="35"/>
      <c r="S79" s="35"/>
    </row>
    <row r="80" spans="1:19" s="2" customFormat="1" ht="11.25">
      <c r="A80" s="13"/>
      <c r="B80" s="13"/>
      <c r="C80" s="13"/>
      <c r="D80" s="13"/>
      <c r="E80" s="13"/>
      <c r="F80" s="13"/>
      <c r="G80" s="15"/>
      <c r="H80" s="15"/>
      <c r="M80" s="35"/>
      <c r="N80" s="35"/>
      <c r="O80" s="35"/>
      <c r="P80" s="35"/>
      <c r="Q80" s="35"/>
      <c r="R80" s="35"/>
      <c r="S80" s="35"/>
    </row>
    <row r="81" spans="1:19" s="2" customFormat="1" ht="11.25">
      <c r="A81" s="13"/>
      <c r="B81" s="13"/>
      <c r="C81" s="13"/>
      <c r="D81" s="13"/>
      <c r="E81" s="13"/>
      <c r="F81" s="13"/>
      <c r="G81" s="15"/>
      <c r="H81" s="15"/>
      <c r="M81" s="35"/>
      <c r="N81" s="35"/>
      <c r="O81" s="35"/>
      <c r="P81" s="35"/>
      <c r="Q81" s="35"/>
      <c r="R81" s="35"/>
      <c r="S81" s="35"/>
    </row>
    <row r="82" spans="1:19" s="2" customFormat="1" ht="11.25">
      <c r="A82" s="13"/>
      <c r="B82" s="13"/>
      <c r="C82" s="13"/>
      <c r="D82" s="13"/>
      <c r="E82" s="13"/>
      <c r="F82" s="13"/>
      <c r="G82" s="15"/>
      <c r="H82" s="15"/>
      <c r="M82" s="35"/>
      <c r="N82" s="35"/>
      <c r="O82" s="35"/>
      <c r="P82" s="35"/>
      <c r="Q82" s="35"/>
      <c r="R82" s="35"/>
      <c r="S82" s="35"/>
    </row>
    <row r="83" spans="1:19" s="2" customFormat="1" ht="11.25">
      <c r="A83" s="15"/>
      <c r="B83" s="24"/>
      <c r="C83" s="13"/>
      <c r="D83" s="15"/>
      <c r="E83" s="15"/>
      <c r="F83" s="24"/>
      <c r="G83" s="25"/>
      <c r="H83" s="15"/>
      <c r="M83" s="35"/>
      <c r="N83" s="35"/>
      <c r="O83" s="35"/>
      <c r="P83" s="35"/>
      <c r="Q83" s="35"/>
      <c r="R83" s="35"/>
      <c r="S83" s="35"/>
    </row>
    <row r="84" spans="1:19" s="2" customFormat="1" ht="11.25">
      <c r="A84" s="15"/>
      <c r="B84" s="15"/>
      <c r="C84" s="15"/>
      <c r="D84" s="15"/>
      <c r="E84" s="15"/>
      <c r="F84" s="15"/>
      <c r="G84" s="15"/>
      <c r="H84" s="15"/>
      <c r="M84" s="35"/>
      <c r="N84" s="35"/>
      <c r="O84" s="35"/>
      <c r="P84" s="35"/>
      <c r="Q84" s="35"/>
      <c r="R84" s="35"/>
      <c r="S84" s="35"/>
    </row>
    <row r="85" spans="1:19" s="2" customFormat="1" ht="12.75">
      <c r="A85" s="17"/>
      <c r="B85" s="18"/>
      <c r="C85" s="15"/>
      <c r="D85" s="15"/>
      <c r="E85" s="15"/>
      <c r="F85" s="15"/>
      <c r="G85" s="15"/>
      <c r="H85" s="15"/>
      <c r="M85" s="35"/>
      <c r="N85" s="35"/>
      <c r="O85" s="35"/>
      <c r="P85" s="35"/>
      <c r="Q85" s="35"/>
      <c r="R85" s="35"/>
      <c r="S85" s="35"/>
    </row>
    <row r="86" spans="1:19" s="2" customFormat="1" ht="11.25">
      <c r="A86" s="15"/>
      <c r="B86" s="21"/>
      <c r="C86" s="21"/>
      <c r="D86" s="15"/>
      <c r="E86" s="15"/>
      <c r="F86" s="15"/>
      <c r="G86" s="15"/>
      <c r="H86" s="15"/>
      <c r="M86" s="35"/>
      <c r="N86" s="35"/>
      <c r="O86" s="35"/>
      <c r="P86" s="35"/>
      <c r="Q86" s="35"/>
      <c r="R86" s="35"/>
      <c r="S86" s="35"/>
    </row>
    <row r="87" spans="1:19" s="2" customFormat="1" ht="11.25">
      <c r="A87" s="15"/>
      <c r="B87" s="23"/>
      <c r="C87" s="23"/>
      <c r="D87" s="15"/>
      <c r="E87" s="15"/>
      <c r="F87" s="15"/>
      <c r="G87" s="15"/>
      <c r="H87" s="15"/>
      <c r="M87" s="35"/>
      <c r="N87" s="35"/>
      <c r="O87" s="35"/>
      <c r="P87" s="35"/>
      <c r="Q87" s="35"/>
      <c r="R87" s="35"/>
      <c r="S87" s="35"/>
    </row>
    <row r="88" spans="1:19" s="2" customFormat="1" ht="12.75">
      <c r="A88" s="26"/>
      <c r="B88" s="27"/>
      <c r="C88" s="13"/>
      <c r="D88" s="15"/>
      <c r="E88" s="15"/>
      <c r="F88" s="15"/>
      <c r="G88" s="15"/>
      <c r="H88" s="15"/>
      <c r="M88" s="35"/>
      <c r="N88" s="35"/>
      <c r="O88" s="35"/>
      <c r="P88" s="35"/>
      <c r="Q88" s="35"/>
      <c r="R88" s="35"/>
      <c r="S88" s="35"/>
    </row>
    <row r="89" spans="1:19" s="2" customFormat="1" ht="12.75">
      <c r="A89" s="26"/>
      <c r="B89" s="27"/>
      <c r="C89" s="13"/>
      <c r="D89" s="15"/>
      <c r="E89" s="15"/>
      <c r="F89" s="15"/>
      <c r="G89" s="15"/>
      <c r="H89" s="15"/>
      <c r="M89" s="35"/>
      <c r="N89" s="35"/>
      <c r="O89" s="35"/>
      <c r="P89" s="35"/>
      <c r="Q89" s="35"/>
      <c r="R89" s="35"/>
      <c r="S89" s="35"/>
    </row>
    <row r="90" spans="1:19" s="2" customFormat="1" ht="12.75">
      <c r="A90" s="26"/>
      <c r="B90" s="27"/>
      <c r="C90" s="13"/>
      <c r="D90" s="15"/>
      <c r="E90" s="15"/>
      <c r="F90" s="15"/>
      <c r="G90" s="15"/>
      <c r="H90" s="15"/>
      <c r="M90" s="35"/>
      <c r="N90" s="35"/>
      <c r="O90" s="35"/>
      <c r="P90" s="35"/>
      <c r="Q90" s="35"/>
      <c r="R90" s="35"/>
      <c r="S90" s="35"/>
    </row>
    <row r="91" spans="1:19" s="2" customFormat="1" ht="12.75">
      <c r="A91" s="26"/>
      <c r="B91" s="27"/>
      <c r="C91" s="13"/>
      <c r="D91" s="15"/>
      <c r="E91" s="15"/>
      <c r="F91" s="15"/>
      <c r="G91" s="15"/>
      <c r="H91" s="15"/>
      <c r="M91" s="35"/>
      <c r="N91" s="35"/>
      <c r="O91" s="35"/>
      <c r="P91" s="35"/>
      <c r="Q91" s="35"/>
      <c r="R91" s="35"/>
      <c r="S91" s="35"/>
    </row>
    <row r="92" spans="1:19" s="2" customFormat="1" ht="11.25">
      <c r="A92" s="15"/>
      <c r="B92" s="28"/>
      <c r="C92" s="13"/>
      <c r="D92" s="28"/>
      <c r="E92" s="29"/>
      <c r="F92" s="15"/>
      <c r="G92" s="15"/>
      <c r="H92" s="15"/>
      <c r="M92" s="35"/>
      <c r="N92" s="35"/>
      <c r="O92" s="35"/>
      <c r="P92" s="35"/>
      <c r="Q92" s="35"/>
      <c r="R92" s="35"/>
      <c r="S92" s="35"/>
    </row>
    <row r="93" spans="1:19" s="2" customFormat="1" ht="11.25">
      <c r="A93" s="15"/>
      <c r="B93" s="15"/>
      <c r="C93" s="15"/>
      <c r="D93" s="15"/>
      <c r="E93" s="15"/>
      <c r="F93" s="15"/>
      <c r="G93" s="15"/>
      <c r="H93" s="15"/>
      <c r="M93" s="35"/>
      <c r="N93" s="35"/>
      <c r="O93" s="35"/>
      <c r="P93" s="35"/>
      <c r="Q93" s="35"/>
      <c r="R93" s="35"/>
      <c r="S93" s="35"/>
    </row>
    <row r="94" spans="1:19" s="2" customFormat="1" ht="12.75">
      <c r="A94" s="17"/>
      <c r="B94" s="15"/>
      <c r="C94" s="15"/>
      <c r="D94" s="15"/>
      <c r="E94" s="15"/>
      <c r="F94" s="15"/>
      <c r="G94" s="15"/>
      <c r="H94" s="15"/>
      <c r="M94" s="35"/>
      <c r="N94" s="35"/>
      <c r="O94" s="35"/>
      <c r="P94" s="35"/>
      <c r="Q94" s="35"/>
      <c r="R94" s="35"/>
      <c r="S94" s="35"/>
    </row>
    <row r="95" spans="1:19" s="2" customFormat="1" ht="11.25">
      <c r="A95" s="27"/>
      <c r="B95" s="27"/>
      <c r="C95" s="27"/>
      <c r="D95" s="15"/>
      <c r="E95" s="15"/>
      <c r="F95" s="15"/>
      <c r="G95" s="15"/>
      <c r="H95" s="15"/>
      <c r="M95" s="35"/>
      <c r="N95" s="35"/>
      <c r="O95" s="35"/>
      <c r="P95" s="35"/>
      <c r="Q95" s="35"/>
      <c r="R95" s="35"/>
      <c r="S95" s="35"/>
    </row>
    <row r="96" spans="1:19" s="2" customFormat="1" ht="12.75">
      <c r="A96" s="23"/>
      <c r="B96" s="23"/>
      <c r="C96" s="23"/>
      <c r="D96" s="15"/>
      <c r="E96" s="14"/>
      <c r="F96" s="14"/>
      <c r="G96" s="14"/>
      <c r="H96" s="15"/>
      <c r="M96" s="35"/>
      <c r="N96" s="35"/>
      <c r="O96" s="35"/>
      <c r="P96" s="35"/>
      <c r="Q96" s="35"/>
      <c r="R96" s="35"/>
      <c r="S96" s="35"/>
    </row>
    <row r="97" spans="1:19" s="2" customFormat="1" ht="11.25">
      <c r="A97" s="15"/>
      <c r="B97" s="15"/>
      <c r="C97" s="15"/>
      <c r="D97" s="15"/>
      <c r="E97" s="15"/>
      <c r="F97" s="15"/>
      <c r="G97" s="15"/>
      <c r="H97" s="15"/>
      <c r="M97" s="35"/>
      <c r="N97" s="35"/>
      <c r="O97" s="35"/>
      <c r="P97" s="35"/>
      <c r="Q97" s="35"/>
      <c r="R97" s="35"/>
      <c r="S97" s="35"/>
    </row>
    <row r="98" spans="1:19" s="2" customFormat="1" ht="11.25">
      <c r="A98" s="15"/>
      <c r="B98" s="15"/>
      <c r="C98" s="15"/>
      <c r="D98" s="15"/>
      <c r="E98" s="15"/>
      <c r="F98" s="15"/>
      <c r="G98" s="15"/>
      <c r="H98" s="15"/>
      <c r="M98" s="35"/>
      <c r="N98" s="35"/>
      <c r="O98" s="35"/>
      <c r="P98" s="35"/>
      <c r="Q98" s="35"/>
      <c r="R98" s="35"/>
      <c r="S98" s="35"/>
    </row>
    <row r="99" spans="1:19" s="2" customFormat="1" ht="11.25">
      <c r="A99" s="15"/>
      <c r="B99" s="15"/>
      <c r="C99" s="15"/>
      <c r="D99" s="15"/>
      <c r="E99" s="15"/>
      <c r="F99" s="15"/>
      <c r="G99" s="15"/>
      <c r="H99" s="15"/>
      <c r="M99" s="35"/>
      <c r="N99" s="35"/>
      <c r="O99" s="35"/>
      <c r="P99" s="35"/>
      <c r="Q99" s="35"/>
      <c r="R99" s="35"/>
      <c r="S99" s="35"/>
    </row>
    <row r="100" spans="1:19" s="2" customFormat="1" ht="11.25">
      <c r="A100" s="15"/>
      <c r="B100" s="15"/>
      <c r="C100" s="15"/>
      <c r="D100" s="15"/>
      <c r="E100" s="15"/>
      <c r="F100" s="15"/>
      <c r="G100" s="15"/>
      <c r="H100" s="15"/>
      <c r="M100" s="35"/>
      <c r="N100" s="35"/>
      <c r="O100" s="35"/>
      <c r="P100" s="35"/>
      <c r="Q100" s="35"/>
      <c r="R100" s="35"/>
      <c r="S100" s="35"/>
    </row>
    <row r="101" spans="1:19" s="2" customFormat="1" ht="11.25">
      <c r="A101" s="15"/>
      <c r="B101" s="15"/>
      <c r="C101" s="15"/>
      <c r="D101" s="15"/>
      <c r="E101" s="15"/>
      <c r="F101" s="15"/>
      <c r="G101" s="15"/>
      <c r="H101" s="15"/>
      <c r="M101" s="35"/>
      <c r="N101" s="35"/>
      <c r="O101" s="35"/>
      <c r="P101" s="35"/>
      <c r="Q101" s="35"/>
      <c r="R101" s="35"/>
      <c r="S101" s="35"/>
    </row>
    <row r="102" spans="1:19" s="2" customFormat="1" ht="11.25">
      <c r="A102" s="15"/>
      <c r="B102" s="15"/>
      <c r="C102" s="15"/>
      <c r="D102" s="15"/>
      <c r="E102" s="15"/>
      <c r="F102" s="15"/>
      <c r="G102" s="15"/>
      <c r="H102" s="15"/>
      <c r="M102" s="35"/>
      <c r="N102" s="35"/>
      <c r="O102" s="35"/>
      <c r="P102" s="35"/>
      <c r="Q102" s="35"/>
      <c r="R102" s="35"/>
      <c r="S102" s="35"/>
    </row>
    <row r="103" spans="1:19" s="2" customFormat="1" ht="11.25">
      <c r="A103" s="15"/>
      <c r="B103" s="15"/>
      <c r="C103" s="15"/>
      <c r="D103" s="15"/>
      <c r="E103" s="15"/>
      <c r="F103" s="15"/>
      <c r="G103" s="15"/>
      <c r="H103" s="15"/>
      <c r="M103" s="35"/>
      <c r="N103" s="35"/>
      <c r="O103" s="35"/>
      <c r="P103" s="35"/>
      <c r="Q103" s="35"/>
      <c r="R103" s="35"/>
      <c r="S103" s="35"/>
    </row>
    <row r="104" spans="1:19" s="2" customFormat="1" ht="11.25">
      <c r="A104" s="16"/>
      <c r="B104" s="16"/>
      <c r="C104" s="16"/>
      <c r="D104" s="16"/>
      <c r="E104" s="16"/>
      <c r="F104" s="16"/>
      <c r="G104" s="16"/>
      <c r="H104" s="16"/>
      <c r="M104" s="35"/>
      <c r="N104" s="35"/>
      <c r="O104" s="35"/>
      <c r="P104" s="35"/>
      <c r="Q104" s="35"/>
      <c r="R104" s="35"/>
      <c r="S104" s="35"/>
    </row>
    <row r="105" spans="1:19" s="2" customFormat="1" ht="11.25">
      <c r="A105" s="16"/>
      <c r="B105" s="16"/>
      <c r="C105" s="16"/>
      <c r="D105" s="16"/>
      <c r="E105" s="16"/>
      <c r="F105" s="16"/>
      <c r="G105" s="16"/>
      <c r="H105" s="16"/>
      <c r="M105" s="35"/>
      <c r="N105" s="35"/>
      <c r="O105" s="35"/>
      <c r="P105" s="35"/>
      <c r="Q105" s="35"/>
      <c r="R105" s="35"/>
      <c r="S105" s="35"/>
    </row>
    <row r="106" spans="1:19" s="2" customFormat="1" ht="11.25">
      <c r="A106" s="16"/>
      <c r="B106" s="16"/>
      <c r="C106" s="16"/>
      <c r="D106" s="16"/>
      <c r="E106" s="16"/>
      <c r="F106" s="16"/>
      <c r="G106" s="16"/>
      <c r="H106" s="16"/>
      <c r="M106" s="35"/>
      <c r="N106" s="35"/>
      <c r="O106" s="35"/>
      <c r="P106" s="35"/>
      <c r="Q106" s="35"/>
      <c r="R106" s="35"/>
      <c r="S106" s="35"/>
    </row>
    <row r="107" spans="1:19" s="2" customFormat="1" ht="11.25">
      <c r="A107" s="16"/>
      <c r="B107" s="16"/>
      <c r="C107" s="16"/>
      <c r="D107" s="16"/>
      <c r="E107" s="16"/>
      <c r="F107" s="16"/>
      <c r="G107" s="16"/>
      <c r="H107" s="16"/>
      <c r="M107" s="35"/>
      <c r="N107" s="35"/>
      <c r="O107" s="35"/>
      <c r="P107" s="35"/>
      <c r="Q107" s="35"/>
      <c r="R107" s="35"/>
      <c r="S107" s="35"/>
    </row>
    <row r="108" spans="1:19" s="2" customFormat="1" ht="11.25">
      <c r="A108" s="16"/>
      <c r="B108" s="16"/>
      <c r="C108" s="16"/>
      <c r="D108" s="16"/>
      <c r="E108" s="16"/>
      <c r="F108" s="16"/>
      <c r="G108" s="16"/>
      <c r="H108" s="16"/>
      <c r="M108" s="35"/>
      <c r="N108" s="35"/>
      <c r="O108" s="35"/>
      <c r="P108" s="35"/>
      <c r="Q108" s="35"/>
      <c r="R108" s="35"/>
      <c r="S108" s="35"/>
    </row>
    <row r="109" spans="1:19" s="2" customFormat="1" ht="11.25">
      <c r="A109" s="16"/>
      <c r="B109" s="16"/>
      <c r="C109" s="16"/>
      <c r="D109" s="16"/>
      <c r="E109" s="16"/>
      <c r="F109" s="16"/>
      <c r="G109" s="16"/>
      <c r="H109" s="16"/>
      <c r="M109" s="35"/>
      <c r="N109" s="35"/>
      <c r="O109" s="35"/>
      <c r="P109" s="35"/>
      <c r="Q109" s="35"/>
      <c r="R109" s="35"/>
      <c r="S109" s="35"/>
    </row>
    <row r="110" spans="1:19" s="2" customFormat="1" ht="11.25">
      <c r="A110" s="16"/>
      <c r="B110" s="16"/>
      <c r="C110" s="16"/>
      <c r="D110" s="16"/>
      <c r="E110" s="16"/>
      <c r="F110" s="16"/>
      <c r="G110" s="16"/>
      <c r="H110" s="16"/>
      <c r="M110" s="35"/>
      <c r="N110" s="35"/>
      <c r="O110" s="35"/>
      <c r="P110" s="35"/>
      <c r="Q110" s="35"/>
      <c r="R110" s="35"/>
      <c r="S110" s="35"/>
    </row>
    <row r="111" spans="1:19" s="2" customFormat="1" ht="11.25">
      <c r="A111" s="16"/>
      <c r="B111" s="16"/>
      <c r="C111" s="16"/>
      <c r="D111" s="16"/>
      <c r="E111" s="16"/>
      <c r="F111" s="16"/>
      <c r="G111" s="16"/>
      <c r="H111" s="16"/>
      <c r="M111" s="35"/>
      <c r="N111" s="35"/>
      <c r="O111" s="35"/>
      <c r="P111" s="35"/>
      <c r="Q111" s="35"/>
      <c r="R111" s="35"/>
      <c r="S111" s="35"/>
    </row>
    <row r="112" spans="1:19" s="2" customFormat="1" ht="11.25">
      <c r="A112" s="16"/>
      <c r="B112" s="16"/>
      <c r="C112" s="16"/>
      <c r="D112" s="16"/>
      <c r="E112" s="16"/>
      <c r="F112" s="16"/>
      <c r="G112" s="16"/>
      <c r="H112" s="16"/>
      <c r="M112" s="35"/>
      <c r="N112" s="35"/>
      <c r="O112" s="35"/>
      <c r="P112" s="35"/>
      <c r="Q112" s="35"/>
      <c r="R112" s="35"/>
      <c r="S112" s="35"/>
    </row>
    <row r="113" spans="13:19" s="2" customFormat="1" ht="11.25">
      <c r="M113" s="35"/>
      <c r="N113" s="35"/>
      <c r="O113" s="35"/>
      <c r="P113" s="35"/>
      <c r="Q113" s="35"/>
      <c r="R113" s="35"/>
      <c r="S113" s="35"/>
    </row>
    <row r="114" spans="13:19" s="2" customFormat="1" ht="11.25">
      <c r="M114" s="35"/>
      <c r="N114" s="35"/>
      <c r="O114" s="35"/>
      <c r="P114" s="35"/>
      <c r="Q114" s="35"/>
      <c r="R114" s="35"/>
      <c r="S114" s="35"/>
    </row>
    <row r="115" spans="13:19" s="2" customFormat="1" ht="11.25">
      <c r="M115" s="35"/>
      <c r="N115" s="35"/>
      <c r="O115" s="35"/>
      <c r="P115" s="35"/>
      <c r="Q115" s="35"/>
      <c r="R115" s="35"/>
      <c r="S115" s="35"/>
    </row>
    <row r="116" spans="13:19" s="2" customFormat="1" ht="11.25">
      <c r="M116" s="35"/>
      <c r="N116" s="35"/>
      <c r="O116" s="35"/>
      <c r="P116" s="35"/>
      <c r="Q116" s="35"/>
      <c r="R116" s="35"/>
      <c r="S116" s="35"/>
    </row>
    <row r="117" spans="13:19" s="2" customFormat="1" ht="11.25">
      <c r="M117" s="35"/>
      <c r="N117" s="35"/>
      <c r="O117" s="35"/>
      <c r="P117" s="35"/>
      <c r="Q117" s="35"/>
      <c r="R117" s="35"/>
      <c r="S117" s="35"/>
    </row>
    <row r="118" spans="13:19" s="2" customFormat="1" ht="11.25">
      <c r="M118" s="35"/>
      <c r="N118" s="35"/>
      <c r="O118" s="35"/>
      <c r="P118" s="35"/>
      <c r="Q118" s="35"/>
      <c r="R118" s="35"/>
      <c r="S118" s="35"/>
    </row>
    <row r="119" spans="13:19" s="2" customFormat="1" ht="11.25">
      <c r="M119" s="35"/>
      <c r="N119" s="35"/>
      <c r="O119" s="35"/>
      <c r="P119" s="35"/>
      <c r="Q119" s="35"/>
      <c r="R119" s="35"/>
      <c r="S119" s="35"/>
    </row>
    <row r="120" spans="13:19" s="2" customFormat="1" ht="11.25">
      <c r="M120" s="35"/>
      <c r="N120" s="35"/>
      <c r="O120" s="35"/>
      <c r="P120" s="35"/>
      <c r="Q120" s="35"/>
      <c r="R120" s="35"/>
      <c r="S120" s="35"/>
    </row>
    <row r="121" spans="13:19" s="2" customFormat="1" ht="11.25">
      <c r="M121" s="35"/>
      <c r="N121" s="35"/>
      <c r="O121" s="35"/>
      <c r="P121" s="35"/>
      <c r="Q121" s="35"/>
      <c r="R121" s="35"/>
      <c r="S121" s="35"/>
    </row>
    <row r="122" spans="13:19" s="2" customFormat="1" ht="11.25">
      <c r="M122" s="35"/>
      <c r="N122" s="35"/>
      <c r="O122" s="35"/>
      <c r="P122" s="35"/>
      <c r="Q122" s="35"/>
      <c r="R122" s="35"/>
      <c r="S122" s="35"/>
    </row>
    <row r="123" spans="13:19" s="2" customFormat="1" ht="11.25">
      <c r="M123" s="35"/>
      <c r="N123" s="35"/>
      <c r="O123" s="35"/>
      <c r="P123" s="35"/>
      <c r="Q123" s="35"/>
      <c r="R123" s="35"/>
      <c r="S123" s="35"/>
    </row>
    <row r="124" spans="13:19" s="2" customFormat="1" ht="11.25">
      <c r="M124" s="35"/>
      <c r="N124" s="35"/>
      <c r="O124" s="35"/>
      <c r="P124" s="35"/>
      <c r="Q124" s="35"/>
      <c r="R124" s="35"/>
      <c r="S124" s="35"/>
    </row>
    <row r="125" spans="13:19" s="2" customFormat="1" ht="11.25">
      <c r="M125" s="35"/>
      <c r="N125" s="35"/>
      <c r="O125" s="35"/>
      <c r="P125" s="35"/>
      <c r="Q125" s="35"/>
      <c r="R125" s="35"/>
      <c r="S125" s="35"/>
    </row>
    <row r="126" spans="13:19" s="2" customFormat="1" ht="11.25">
      <c r="M126" s="35"/>
      <c r="N126" s="35"/>
      <c r="O126" s="35"/>
      <c r="P126" s="35"/>
      <c r="Q126" s="35"/>
      <c r="R126" s="35"/>
      <c r="S126" s="35"/>
    </row>
    <row r="127" spans="13:19" s="2" customFormat="1" ht="11.25">
      <c r="M127" s="35"/>
      <c r="N127" s="35"/>
      <c r="O127" s="35"/>
      <c r="P127" s="35"/>
      <c r="Q127" s="35"/>
      <c r="R127" s="35"/>
      <c r="S127" s="35"/>
    </row>
    <row r="128" spans="13:19" s="2" customFormat="1" ht="11.25">
      <c r="M128" s="35"/>
      <c r="N128" s="35"/>
      <c r="O128" s="35"/>
      <c r="P128" s="35"/>
      <c r="Q128" s="35"/>
      <c r="R128" s="35"/>
      <c r="S128" s="35"/>
    </row>
    <row r="129" spans="13:19" s="2" customFormat="1" ht="11.25">
      <c r="M129" s="35"/>
      <c r="N129" s="35"/>
      <c r="O129" s="35"/>
      <c r="P129" s="35"/>
      <c r="Q129" s="35"/>
      <c r="R129" s="35"/>
      <c r="S129" s="35"/>
    </row>
    <row r="130" spans="13:19" s="2" customFormat="1" ht="11.25">
      <c r="M130" s="35"/>
      <c r="N130" s="35"/>
      <c r="O130" s="35"/>
      <c r="P130" s="35"/>
      <c r="Q130" s="35"/>
      <c r="R130" s="35"/>
      <c r="S130" s="35"/>
    </row>
    <row r="131" spans="13:19" s="2" customFormat="1" ht="11.25">
      <c r="M131" s="35"/>
      <c r="N131" s="35"/>
      <c r="O131" s="35"/>
      <c r="P131" s="35"/>
      <c r="Q131" s="35"/>
      <c r="R131" s="35"/>
      <c r="S131" s="35"/>
    </row>
    <row r="132" spans="13:19" s="2" customFormat="1" ht="11.25">
      <c r="M132" s="35"/>
      <c r="N132" s="35"/>
      <c r="O132" s="35"/>
      <c r="P132" s="35"/>
      <c r="Q132" s="35"/>
      <c r="R132" s="35"/>
      <c r="S132" s="35"/>
    </row>
    <row r="133" spans="13:19" s="2" customFormat="1" ht="11.25">
      <c r="M133" s="35"/>
      <c r="N133" s="35"/>
      <c r="O133" s="35"/>
      <c r="P133" s="35"/>
      <c r="Q133" s="35"/>
      <c r="R133" s="35"/>
      <c r="S133" s="35"/>
    </row>
    <row r="134" spans="13:19" s="2" customFormat="1" ht="11.25">
      <c r="M134" s="35"/>
      <c r="N134" s="35"/>
      <c r="O134" s="35"/>
      <c r="P134" s="35"/>
      <c r="Q134" s="35"/>
      <c r="R134" s="35"/>
      <c r="S134" s="35"/>
    </row>
    <row r="135" spans="13:19" s="2" customFormat="1" ht="11.25">
      <c r="M135" s="35"/>
      <c r="N135" s="35"/>
      <c r="O135" s="35"/>
      <c r="P135" s="35"/>
      <c r="Q135" s="35"/>
      <c r="R135" s="35"/>
      <c r="S135" s="35"/>
    </row>
    <row r="136" spans="13:19" s="2" customFormat="1" ht="11.25">
      <c r="M136" s="35"/>
      <c r="N136" s="35"/>
      <c r="O136" s="35"/>
      <c r="P136" s="35"/>
      <c r="Q136" s="35"/>
      <c r="R136" s="35"/>
      <c r="S136" s="35"/>
    </row>
    <row r="137" spans="13:19" s="2" customFormat="1" ht="11.25">
      <c r="M137" s="35"/>
      <c r="N137" s="35"/>
      <c r="O137" s="35"/>
      <c r="P137" s="35"/>
      <c r="Q137" s="35"/>
      <c r="R137" s="35"/>
      <c r="S137" s="35"/>
    </row>
    <row r="138" spans="13:19" s="2" customFormat="1" ht="11.25">
      <c r="M138" s="35"/>
      <c r="N138" s="35"/>
      <c r="O138" s="35"/>
      <c r="P138" s="35"/>
      <c r="Q138" s="35"/>
      <c r="R138" s="35"/>
      <c r="S138" s="35"/>
    </row>
    <row r="139" spans="13:19" s="2" customFormat="1" ht="11.25">
      <c r="M139" s="35"/>
      <c r="N139" s="35"/>
      <c r="O139" s="35"/>
      <c r="P139" s="35"/>
      <c r="Q139" s="35"/>
      <c r="R139" s="35"/>
      <c r="S139" s="35"/>
    </row>
    <row r="140" spans="13:19" s="2" customFormat="1" ht="11.25">
      <c r="M140" s="35"/>
      <c r="N140" s="35"/>
      <c r="O140" s="35"/>
      <c r="P140" s="35"/>
      <c r="Q140" s="35"/>
      <c r="R140" s="35"/>
      <c r="S140" s="35"/>
    </row>
    <row r="141" spans="13:19" s="2" customFormat="1" ht="11.25">
      <c r="M141" s="35"/>
      <c r="N141" s="35"/>
      <c r="O141" s="35"/>
      <c r="P141" s="35"/>
      <c r="Q141" s="35"/>
      <c r="R141" s="35"/>
      <c r="S141" s="35"/>
    </row>
    <row r="142" spans="13:19" s="2" customFormat="1" ht="11.25">
      <c r="M142" s="35"/>
      <c r="N142" s="35"/>
      <c r="O142" s="35"/>
      <c r="P142" s="35"/>
      <c r="Q142" s="35"/>
      <c r="R142" s="35"/>
      <c r="S142" s="35"/>
    </row>
    <row r="143" spans="13:19" s="2" customFormat="1" ht="11.25">
      <c r="M143" s="35"/>
      <c r="N143" s="35"/>
      <c r="O143" s="35"/>
      <c r="P143" s="35"/>
      <c r="Q143" s="35"/>
      <c r="R143" s="35"/>
      <c r="S143" s="35"/>
    </row>
    <row r="144" spans="13:19" s="2" customFormat="1" ht="11.25">
      <c r="M144" s="35"/>
      <c r="N144" s="35"/>
      <c r="O144" s="35"/>
      <c r="P144" s="35"/>
      <c r="Q144" s="35"/>
      <c r="R144" s="35"/>
      <c r="S144" s="35"/>
    </row>
    <row r="145" spans="13:19" s="2" customFormat="1" ht="11.25">
      <c r="M145" s="35"/>
      <c r="N145" s="35"/>
      <c r="O145" s="35"/>
      <c r="P145" s="35"/>
      <c r="Q145" s="35"/>
      <c r="R145" s="35"/>
      <c r="S145" s="35"/>
    </row>
    <row r="146" spans="13:19" s="2" customFormat="1" ht="11.25">
      <c r="M146" s="35"/>
      <c r="N146" s="35"/>
      <c r="O146" s="35"/>
      <c r="P146" s="35"/>
      <c r="Q146" s="35"/>
      <c r="R146" s="35"/>
      <c r="S146" s="35"/>
    </row>
    <row r="147" spans="13:19" s="2" customFormat="1" ht="11.25">
      <c r="M147" s="35"/>
      <c r="N147" s="35"/>
      <c r="O147" s="35"/>
      <c r="P147" s="35"/>
      <c r="Q147" s="35"/>
      <c r="R147" s="35"/>
      <c r="S147" s="35"/>
    </row>
    <row r="148" spans="13:19" s="2" customFormat="1" ht="11.25">
      <c r="M148" s="35"/>
      <c r="N148" s="35"/>
      <c r="O148" s="35"/>
      <c r="P148" s="35"/>
      <c r="Q148" s="35"/>
      <c r="R148" s="35"/>
      <c r="S148" s="35"/>
    </row>
    <row r="149" spans="13:19" s="2" customFormat="1" ht="11.25">
      <c r="M149" s="35"/>
      <c r="N149" s="35"/>
      <c r="O149" s="35"/>
      <c r="P149" s="35"/>
      <c r="Q149" s="35"/>
      <c r="R149" s="35"/>
      <c r="S149" s="35"/>
    </row>
    <row r="150" spans="13:19" s="2" customFormat="1" ht="11.25">
      <c r="M150" s="35"/>
      <c r="N150" s="35"/>
      <c r="O150" s="35"/>
      <c r="P150" s="35"/>
      <c r="Q150" s="35"/>
      <c r="R150" s="35"/>
      <c r="S150" s="35"/>
    </row>
    <row r="151" spans="13:19" s="2" customFormat="1" ht="11.25">
      <c r="M151" s="35"/>
      <c r="N151" s="35"/>
      <c r="O151" s="35"/>
      <c r="P151" s="35"/>
      <c r="Q151" s="35"/>
      <c r="R151" s="35"/>
      <c r="S151" s="35"/>
    </row>
    <row r="152" spans="13:19" s="2" customFormat="1" ht="11.25">
      <c r="M152" s="35"/>
      <c r="N152" s="35"/>
      <c r="O152" s="35"/>
      <c r="P152" s="35"/>
      <c r="Q152" s="35"/>
      <c r="R152" s="35"/>
      <c r="S152" s="35"/>
    </row>
    <row r="153" spans="13:19" s="2" customFormat="1" ht="11.25">
      <c r="M153" s="35"/>
      <c r="N153" s="35"/>
      <c r="O153" s="35"/>
      <c r="P153" s="35"/>
      <c r="Q153" s="35"/>
      <c r="R153" s="35"/>
      <c r="S153" s="35"/>
    </row>
    <row r="154" spans="13:19" s="2" customFormat="1" ht="11.25">
      <c r="M154" s="35"/>
      <c r="N154" s="35"/>
      <c r="O154" s="35"/>
      <c r="P154" s="35"/>
      <c r="Q154" s="35"/>
      <c r="R154" s="35"/>
      <c r="S154" s="35"/>
    </row>
    <row r="155" spans="13:19" s="2" customFormat="1" ht="11.25">
      <c r="M155" s="35"/>
      <c r="N155" s="35"/>
      <c r="O155" s="35"/>
      <c r="P155" s="35"/>
      <c r="Q155" s="35"/>
      <c r="R155" s="35"/>
      <c r="S155" s="35"/>
    </row>
    <row r="156" spans="13:19" s="2" customFormat="1" ht="11.25">
      <c r="M156" s="35"/>
      <c r="N156" s="35"/>
      <c r="O156" s="35"/>
      <c r="P156" s="35"/>
      <c r="Q156" s="35"/>
      <c r="R156" s="35"/>
      <c r="S156" s="35"/>
    </row>
    <row r="157" spans="13:19" s="2" customFormat="1" ht="11.25">
      <c r="M157" s="35"/>
      <c r="N157" s="35"/>
      <c r="O157" s="35"/>
      <c r="P157" s="35"/>
      <c r="Q157" s="35"/>
      <c r="R157" s="35"/>
      <c r="S157" s="35"/>
    </row>
    <row r="158" spans="13:19" s="2" customFormat="1" ht="11.25">
      <c r="M158" s="35"/>
      <c r="N158" s="35"/>
      <c r="O158" s="35"/>
      <c r="P158" s="35"/>
      <c r="Q158" s="35"/>
      <c r="R158" s="35"/>
      <c r="S158" s="35"/>
    </row>
    <row r="159" spans="13:19" s="2" customFormat="1" ht="11.25">
      <c r="M159" s="35"/>
      <c r="N159" s="35"/>
      <c r="O159" s="35"/>
      <c r="P159" s="35"/>
      <c r="Q159" s="35"/>
      <c r="R159" s="35"/>
      <c r="S159" s="35"/>
    </row>
    <row r="160" spans="13:19" s="2" customFormat="1" ht="11.25">
      <c r="M160" s="35"/>
      <c r="N160" s="35"/>
      <c r="O160" s="35"/>
      <c r="P160" s="35"/>
      <c r="Q160" s="35"/>
      <c r="R160" s="35"/>
      <c r="S160" s="35"/>
    </row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</sheetData>
  <sheetProtection sheet="1"/>
  <mergeCells count="51">
    <mergeCell ref="A29:B29"/>
    <mergeCell ref="E34:E35"/>
    <mergeCell ref="A63:B63"/>
    <mergeCell ref="A58:B58"/>
    <mergeCell ref="C30:D30"/>
    <mergeCell ref="K46:K47"/>
    <mergeCell ref="A64:B64"/>
    <mergeCell ref="D64:E64"/>
    <mergeCell ref="A67:C67"/>
    <mergeCell ref="D63:E63"/>
    <mergeCell ref="A69:B69"/>
    <mergeCell ref="A65:B65"/>
    <mergeCell ref="D65:E65"/>
    <mergeCell ref="A52:B52"/>
    <mergeCell ref="D48:E48"/>
    <mergeCell ref="A1:G1"/>
    <mergeCell ref="B5:E5"/>
    <mergeCell ref="B6:E6"/>
    <mergeCell ref="B3:E3"/>
    <mergeCell ref="A62:E62"/>
    <mergeCell ref="J48:K48"/>
    <mergeCell ref="C34:D35"/>
    <mergeCell ref="C29:E29"/>
    <mergeCell ref="F35:F36"/>
    <mergeCell ref="H4:I4"/>
    <mergeCell ref="A9:C9"/>
    <mergeCell ref="H9:K9"/>
    <mergeCell ref="A10:C10"/>
    <mergeCell ref="D60:E60"/>
    <mergeCell ref="D73:E73"/>
    <mergeCell ref="H56:L56"/>
    <mergeCell ref="H57:L57"/>
    <mergeCell ref="H10:K10"/>
    <mergeCell ref="C36:E36"/>
    <mergeCell ref="A53:B53"/>
    <mergeCell ref="H75:I75"/>
    <mergeCell ref="H72:I72"/>
    <mergeCell ref="H73:I73"/>
    <mergeCell ref="H12:J15"/>
    <mergeCell ref="H26:I26"/>
    <mergeCell ref="J46:J47"/>
    <mergeCell ref="A74:B74"/>
    <mergeCell ref="A72:B72"/>
    <mergeCell ref="D74:E74"/>
    <mergeCell ref="A71:E71"/>
    <mergeCell ref="A68:B68"/>
    <mergeCell ref="J26:K26"/>
    <mergeCell ref="D69:E69"/>
    <mergeCell ref="C68:E68"/>
    <mergeCell ref="A73:B73"/>
    <mergeCell ref="D72:E72"/>
  </mergeCells>
  <printOptions horizontalCentered="1"/>
  <pageMargins left="0.5905511811023623" right="0.5905511811023623" top="0.3937007874015748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2018-09-28T07:09:06Z</cp:lastPrinted>
  <dcterms:created xsi:type="dcterms:W3CDTF">1998-05-12T07:43:04Z</dcterms:created>
  <dcterms:modified xsi:type="dcterms:W3CDTF">2018-12-21T11:31:17Z</dcterms:modified>
  <cp:category/>
  <cp:version/>
  <cp:contentType/>
  <cp:contentStatus/>
</cp:coreProperties>
</file>